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3"/>
    <sheet state="visible" name="перелеты джетов" sheetId="2" r:id="rId4"/>
    <sheet state="visible" name="просвещение" sheetId="3" r:id="rId5"/>
  </sheets>
  <definedNames>
    <definedName hidden="1" localSheetId="0" name="_xlnm._FilterDatabase">'Лист1'!$A$1:$L$35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52">
      <text>
        <t xml:space="preserve">было
	-Александр Автонагов</t>
      </text>
    </comment>
  </commentList>
</comments>
</file>

<file path=xl/sharedStrings.xml><?xml version="1.0" encoding="utf-8"?>
<sst xmlns="http://schemas.openxmlformats.org/spreadsheetml/2006/main" count="593" uniqueCount="330">
  <si>
    <t>СЧЕТ 9789</t>
  </si>
  <si>
    <t>№</t>
  </si>
  <si>
    <t>ФИО</t>
  </si>
  <si>
    <t>Класс</t>
  </si>
  <si>
    <t>Сумма</t>
  </si>
  <si>
    <t>Дата</t>
  </si>
  <si>
    <t>Направление</t>
  </si>
  <si>
    <t>Ссылка на мероприятие</t>
  </si>
  <si>
    <t>Ссылки на полеты</t>
  </si>
  <si>
    <t>Стоимость</t>
  </si>
  <si>
    <t>проживание</t>
  </si>
  <si>
    <t>Министерства</t>
  </si>
  <si>
    <t>Закупки</t>
  </si>
  <si>
    <t>год</t>
  </si>
  <si>
    <t>Контрагенты</t>
  </si>
  <si>
    <t>Норильск
ТУ</t>
  </si>
  <si>
    <t>ИТОГО</t>
  </si>
  <si>
    <t>Акты с ФИО</t>
  </si>
  <si>
    <t>ПРИМЕЧАНИЕ</t>
  </si>
  <si>
    <t>нет</t>
  </si>
  <si>
    <t>МВД</t>
  </si>
  <si>
    <t>Э</t>
  </si>
  <si>
    <t>Михеев Игорь Анатольевич</t>
  </si>
  <si>
    <t>Б</t>
  </si>
  <si>
    <t>http://krskstate.ru/press/news/0/news/93692</t>
  </si>
  <si>
    <t>Директор департамента</t>
  </si>
  <si>
    <t>э</t>
  </si>
  <si>
    <t>ПОТЕХИНА Ирина Петровна</t>
  </si>
  <si>
    <t>б</t>
  </si>
  <si>
    <t>Зам министра</t>
  </si>
  <si>
    <t>КАРТОШКИН Сергей Александрович</t>
  </si>
  <si>
    <t>последняя в 2013 году. за 16-18 нет, но писали что на закупках</t>
  </si>
  <si>
    <t>МЧС</t>
  </si>
  <si>
    <t>есть без фио</t>
  </si>
  <si>
    <t>Министерство иностранных дел Российской Федерации (МИД России)</t>
  </si>
  <si>
    <t>http://zakupki.gov.ru/epz/contract/contractCard/common-info.html?reestrNumber=1770420620115000088</t>
  </si>
  <si>
    <t>петров андрей евгеньевич</t>
  </si>
  <si>
    <t>https://www.flightradar24.com/data/aircraft/ra-64014#21fcf9df</t>
  </si>
  <si>
    <t>садовникова жанна витальевна</t>
  </si>
  <si>
    <t>15-17</t>
  </si>
  <si>
    <t>ФГУП "ГУО МИД РОССИИ"  7704595082</t>
  </si>
  <si>
    <t>только один не возможно вычленить годы</t>
  </si>
  <si>
    <t>Васильева ольга юрьевна</t>
  </si>
  <si>
    <t>Министр</t>
  </si>
  <si>
    <t>http://zakupki.gov.ru/epz/contract/contractCard/common-info.html?reestrNumber=1770420620116000088</t>
  </si>
  <si>
    <t>Емельянов Андрей Андреевич</t>
  </si>
  <si>
    <t>Чистяков кирилл Дмитриевич</t>
  </si>
  <si>
    <t>В рамках одного турне Москва-Владивосток-Норильск-Москва
376 957 евро
26,6 млн руб.</t>
  </si>
  <si>
    <t>аэроэкспресс</t>
  </si>
  <si>
    <t>16-17</t>
  </si>
  <si>
    <t>без ФИО</t>
  </si>
  <si>
    <t>http://zakupki.gov.ru/epz/contract/contractCard/common-info.html?reestrNumber=1770420620116000089</t>
  </si>
  <si>
    <t>04-05.09</t>
  </si>
  <si>
    <t>Владивосток
ТУ</t>
  </si>
  <si>
    <t>http://minpromtorg.gov.ru/press-centre/news/#!denis_manturov_prinyal_uchastie_v_plenarnom_zasedanii_vostochnogo_ekonomicheskogo_foruma</t>
  </si>
  <si>
    <t>ИТОГО бизнес</t>
  </si>
  <si>
    <t>https://www.flightradar24.com/data/aircraft/ra-64014#21f4e573</t>
  </si>
  <si>
    <t>Только министр и замы</t>
  </si>
  <si>
    <t>СЧЕТ 10345</t>
  </si>
  <si>
    <t>http://zakupki.gov.ru/epz/contract/contractCard/common-info.html?reestrNumber=1770420620117000036</t>
  </si>
  <si>
    <t>Магнитогорск
СУ</t>
  </si>
  <si>
    <t>http://minpromtorg.gov.ru/press-centre/news/#!vladimir_putin_prinyal_uchastie_v_zapuske_novoy_aglofabriki_magnitogorskogo_metallurgicheskogo_kombinata</t>
  </si>
  <si>
    <t>17-18</t>
  </si>
  <si>
    <t>без ФИО 288 003 631,40 за 2018</t>
  </si>
  <si>
    <t>https://www.flightradar24.com/data/aircraft/ra-89053#215894b5
Н/А</t>
  </si>
  <si>
    <t>http://zakupki.gov.ru/epz/contract/contractCard/common-info.html?reestrNumber=1770420620117000040</t>
  </si>
  <si>
    <t>счет</t>
  </si>
  <si>
    <t>платежка</t>
  </si>
  <si>
    <t>95 931 евро
6,78 млн руб.</t>
  </si>
  <si>
    <t>Элиста
СУ</t>
  </si>
  <si>
    <t>http://minpromtorg.gov.ru/press-centre/news/#!regionalnyy_fond_razvitiya_promyshlennosti_poyavitsya_v_respublike_kalmykiya</t>
  </si>
  <si>
    <t>17-19</t>
  </si>
  <si>
    <t>ФГУП "ГлавУпДК при МИД России" 7704010978</t>
  </si>
  <si>
    <t>без ФИО 143 487 947,90 за 2018</t>
  </si>
  <si>
    <t>https://www.flightradar24.com/data/aircraft/ra-89053#214a8641
Н/А</t>
  </si>
  <si>
    <t>http://zakupki.gov.ru/epz/contract/contractCard/common-info.html?reestrNumber=1770420620118000020</t>
  </si>
  <si>
    <t>87 963 евро
6,2 млн руб.</t>
  </si>
  <si>
    <t>Липецк
СУ</t>
  </si>
  <si>
    <t>http://minpromtorg.gov.ru/press-centre/news/#!rossiyskaya_promyshlennost_vnedryaet_nailuchshie_dostupnye_tehnologii</t>
  </si>
  <si>
    <t>18-20</t>
  </si>
  <si>
    <t>без ФИО   194 265 023,23 за 2018</t>
  </si>
  <si>
    <t>https://www.flightradar24.com/data/aircraft/ra-89053#2141bd82
https://www.flightradar24.com/data/aircraft/ra-89053#2140a376</t>
  </si>
  <si>
    <t>69 494 евро
4,9 млн руб.</t>
  </si>
  <si>
    <t>http://zakupki.gov.ru/epz/contract/contractCard/common-info.html?reestrNumber=1770420620118000027</t>
  </si>
  <si>
    <t>07-11.07</t>
  </si>
  <si>
    <t>Екатеринбург
СУ</t>
  </si>
  <si>
    <t>http://minpromtorg.gov.ru/press-centre/news/#!denis_manturov_prinyal_uchastie_v_oficialnom_otkrytii_gmis2019
http://minpromtorg.gov.ru/press-centre/news/#!denis_manturov_na_polyah_innoprom2019_provel_vstrechu_s_ministrom_ekonomicheskogo_razvitiya_azerbaydzhana</t>
  </si>
  <si>
    <t>https://www.flightradar24.com/data/aircraft/ra-89053#212d49a6
https://www.flightradar24.com/data/aircraft/ra-89053#21373ba9</t>
  </si>
  <si>
    <t>96 779 евро
6,8 млн руб.</t>
  </si>
  <si>
    <t>Рим
СУ</t>
  </si>
  <si>
    <t>http://minpromtorg.gov.ru/press-centre/news/#!denis_manturov_prinyal_uchastie_v_oficialnom_vizite_vladimira_putina_v_italiyu</t>
  </si>
  <si>
    <t>https://www.flightradar24.com/data/aircraft/ra-89053#212629e7
https://www.flightradar24.com/data/aircraft/ra-89053#21283309</t>
  </si>
  <si>
    <t>114 757 евро
8,1 млн руб.</t>
  </si>
  <si>
    <t>Астрахань
СУ</t>
  </si>
  <si>
    <t>http://minpromtorg.gov.ru/press-centre/news/#!denis_manturov_ocenil_vysokiy_uroven_sudostroitelnoy_promyshlennosti_astrahani</t>
  </si>
  <si>
    <t>без ФИО   245 574 026,28 за 2018</t>
  </si>
  <si>
    <t>http://zakupki.gov.ru/epz/contract/contractCard/common-info.html?reestrNumber=1770420620118000026</t>
  </si>
  <si>
    <t>https://www.flightradar24.com/data/aircraft/ra-89053#21121bf8
https://www.flightradar24.com/data/aircraft/ra-89053#21283309
Поехал в Геленджик</t>
  </si>
  <si>
    <t>Перелет Москва-Астрахань-Геленджик-Москва
106 667 евро
7,5 млн руб.</t>
  </si>
  <si>
    <t>Ставрополь
СУ</t>
  </si>
  <si>
    <t>http://minpromtorg.gov.ru/press-centre/news/#!glava_minpromtorga_rossii_sovershil_rabochuyu_poezdku_v_stavropolskiy_kray</t>
  </si>
  <si>
    <t>без ФИО   363 990 293,96 за 2018</t>
  </si>
  <si>
    <t>http://zakupki.gov.ru/epz/contract/contractCard/common-info.html?reestrNumber=1770420620118000076</t>
  </si>
  <si>
    <t>https://www.flightradar24.com/data/aircraft/ra-89053#20e39347
оттуда в Геленджик -https://www.flightradar24.com/data/aircraft/ra-89053#20e4c57a</t>
  </si>
  <si>
    <t>101 362 евро
7,1 млн руб.</t>
  </si>
  <si>
    <t>06-07.06</t>
  </si>
  <si>
    <t>Санкт-Петербург
СУ</t>
  </si>
  <si>
    <t>http://minpromtorg.gov.ru/press-centre/news/#!denis_manturov_prinyal_uchastie_v_plenarnom_zasedanii_peterburgskogo_mezhdunarodnogo_ekonomicheskogo_foruma</t>
  </si>
  <si>
    <t>http://zakupki.gov.ru/epz/contract/contractCard/common-info.html?reestrNumber=1770420620118000079</t>
  </si>
  <si>
    <t>https://www.flightradar24.com/data/aircraft/ra-89053#20c8261c
https://www.flightradar24.com/data/aircraft/ra-89053#20cef854</t>
  </si>
  <si>
    <t>72 847 евро
5,1 млн руб.</t>
  </si>
  <si>
    <t>15-17.05</t>
  </si>
  <si>
    <t>Сочи
СУ</t>
  </si>
  <si>
    <t>http://minpromtorg.gov.ru/press-centre/news/#!denis_manturov_prinyal_uchastie_v_soveshhanii_vladimira_putina_s_rukovodstvom_minoborony_i_predpriyatiy_opk1558116252</t>
  </si>
  <si>
    <t>https://www.flightradar24.com/data/aircraft/ra-89053#207f0fdb
https://www.flightradar24.com/data/aircraft/ra-89053#208bfccd</t>
  </si>
  <si>
    <t>Геленджик-Казань-Сочи-Москва
182 160 евро
12,8 млн руб.
* До Геленджика борт летал из Москва-Симферополь-Геленджик
но пребывание в Симферополе мы не можем ничем подтвердить</t>
  </si>
  <si>
    <t>Казань
СУ</t>
  </si>
  <si>
    <t>http://minpromtorg.gov.ru/press-centre/news/#!denis_manturov_prinyal_uchastie_v_rabochey_poezdke_vladimira_putina_v_kazan</t>
  </si>
  <si>
    <t>https://www.flightradar24.com/data/aircraft/ra-89053#207f0fdb
https://www.flightradar24.com/data/aircraft/ra-89053#207e3114
полетел прямо с Геленджика</t>
  </si>
  <si>
    <t>нет, не ответили</t>
  </si>
  <si>
    <t>Астрахань</t>
  </si>
  <si>
    <t>http://minpromtorg.gov.ru/press-centre/news/#!v_astrahanskoy_oblasti_vladimir_putin_osmotrel_obrazcy_sovremennoy_aviatehniki</t>
  </si>
  <si>
    <t>Министерство юстиции Российской Федерации (Минюст России)</t>
  </si>
  <si>
    <t>Министерство здравоохранения Российской Федерации (Минздрав России)</t>
  </si>
  <si>
    <t>???</t>
  </si>
  <si>
    <t>нет, но писали что на гос закупках</t>
  </si>
  <si>
    <t>30 апреля- 6 мая</t>
  </si>
  <si>
    <t>Геленджик
СУ</t>
  </si>
  <si>
    <t>Министерство культуры Российской Федерации (Минкультуры России)</t>
  </si>
  <si>
    <t>http://zakupki.gov.ru/epz/contract/contractCard/common-info.html?reestrNumber=1770585133117000466</t>
  </si>
  <si>
    <t>свозил на отдых в Геленджик
https://www.flightradar24.com/data/aircraft/ra-89053#20698d28
https://www.flightradar24.com/data/aircraft/ra-89053#20583a0c</t>
  </si>
  <si>
    <t>158 001 евро
11,1 млн руб.</t>
  </si>
  <si>
    <t>Якутск
ТУ</t>
  </si>
  <si>
    <t>http://minpromtorg.gov.ru/press-centre/news/#!denis_manturov_dal_start_stroitelstvu_sudostroitelnogo_kompleksa_v_yakutii</t>
  </si>
  <si>
    <t>https://www.flightradar24.com/data/aircraft/ra-64014#204993d8
https://www.flightradar24.com/data/aircraft/ra-64014#204b3ce4</t>
  </si>
  <si>
    <t>334 162 евро
23,6 млн руб.</t>
  </si>
  <si>
    <t>http://minpromtorg.gov.ru/press-centre/news/#!denis_manturov_prinyal_uchastie_v_rabochey_poezdke_vladimira_putina_v_sanktpeterburg1556025399</t>
  </si>
  <si>
    <t>ООО ГК Альтаир    7707642750</t>
  </si>
  <si>
    <t>да</t>
  </si>
  <si>
    <t>http://zakupki.gov.ru/epz/contract/contractCard/common-info.html?reestrNumber=1770585133117000467&amp;source=epz</t>
  </si>
  <si>
    <t>https://www.flightradar24.com/data/aircraft/ra-89053#2041bcf9
https://www.flightradar24.com/data/aircraft/ra-89053#20426c15</t>
  </si>
  <si>
    <t>73 179 евро
5,1 млн руб.</t>
  </si>
  <si>
    <t>Баку
ТУ</t>
  </si>
  <si>
    <t>http://minpromtorg.gov.ru/press-centre/news/#!denis_manturov_i_ilham_aliev_obsudili_perspektivnye_napravleniya_rossiyskoazerbaydzhanskogo_vzaimodeystviya</t>
  </si>
  <si>
    <t>https://www.flightradar24.com/data/aircraft/ra-64014#20079d17
https://www.flightradar24.com/data/aircraft/ra-64014#200a9afa</t>
  </si>
  <si>
    <t>256 452 евро
18,1 млн руб.</t>
  </si>
  <si>
    <t>Воронеж</t>
  </si>
  <si>
    <t>http://minpromtorg.gov.ru/press-centre/news/#!legkiy_voennotransportnyy_samolet_il112v_sovershil_pervyy_polet</t>
  </si>
  <si>
    <t>ООО "ЦЕНТРАВИА"  7714789954</t>
  </si>
  <si>
    <t>25-26.03</t>
  </si>
  <si>
    <t>Малайзия
(ТУ)</t>
  </si>
  <si>
    <t>http://minpromtorg.gov.ru/press-centre/news/#!denis_manturov_vstretilsya_s_premerministrom_malayzii</t>
  </si>
  <si>
    <t>http://zakupki.gov.ru/epz/contract/contractCard/common-info.html?reestrNumber=1770585133117000005</t>
  </si>
  <si>
    <t>-----</t>
  </si>
  <si>
    <t>Москва - Нур-Султан - Лангкави - Куала-Лумпур - Лангкави - Ханой - Нур-Султан - Москва
477 057 евро
33,7 млн руб.
Такое ощущение, что он залетал в Астану за казахами и потом отвозил их обратно</t>
  </si>
  <si>
    <t>28.03 - ???
(24)</t>
  </si>
  <si>
    <t>Нур-Султан
(ТУ)</t>
  </si>
  <si>
    <t>http://minpromtorg.gov.ru/press-centre/news/#!v_nursultane_obsudili_promyshlennuyu_kooperaciyu_rossii_i_kazahstana</t>
  </si>
  <si>
    <t>https://www.flightradar24.com/data/aircraft/ra-64014#1fe995b5
https://www.flightradar24.com/data/aircraft/ra-64014#1fea9103
https://www.flightradar24.com/data/aircraft/ra-64014#1febd2c9
https://www.flightradar24.com/data/aircraft/ra-64014#1feea4b2
https://www.flightradar24.com/data/aircraft/ra-64014#1feeed9d
https://www.flightradar24.com/data/aircraft/ra-64014#1ff1c11c
https://www.flightradar24.com/data/aircraft/ra-64014#1ff4f213</t>
  </si>
  <si>
    <t>Ханой
(ТУ)</t>
  </si>
  <si>
    <t>http://minpromtorg.gov.ru/press-centre/news/#!denis_manturov_k_2020_godu_tovarooborot_s_vetnamom_mozhet_sostavit_10_mlrd_dollarov1553715705</t>
  </si>
  <si>
    <t>----</t>
  </si>
  <si>
    <t>http://zakupki.gov.ru/epz/contract/contractCard/common-info.html?reestrNumber=1770585133117000436&amp;source=epz</t>
  </si>
  <si>
    <t>Иркутск</t>
  </si>
  <si>
    <t>http://minpromtorg.gov.ru/press-centre/news/#!tretiy_samolet_ms21300_prisoedinilsya_k_programme_letnyh_ispytaniy</t>
  </si>
  <si>
    <t>Грозный
(СУ)</t>
  </si>
  <si>
    <t>http://minpromtorg.gov.ru/press-centre/news/#!denis_manturov_postavil_zadachi_pered_nacionalnoy_standartizaciey_dlya_razvitiya_ekonomiki</t>
  </si>
  <si>
    <t>Акта нет только счет на авансовый платеж</t>
  </si>
  <si>
    <t>https://www.flightradar24.com/data/aircraft/ra-89053#1fcefe49
Н/А</t>
  </si>
  <si>
    <t>97 552 евро
6,9 млн руб.</t>
  </si>
  <si>
    <t>Женева
(СУ)</t>
  </si>
  <si>
    <t>http://minpromtorg.gov.ru/press-centre/news/#!denis_manturov_prezentoval_aurus_glave_mid_shveycarii_na_zhenevskom_avtosalone</t>
  </si>
  <si>
    <t>http://zakupki.gov.ru/epz/contract/contractCard/common-info.html?reestrNumber=1770585133116000805</t>
  </si>
  <si>
    <t>https://www.flightradar24.com/data/aircraft/ra-89053#1fb04b07
https://www.flightradar24.com/data/aircraft/ra-89053#1fb1a9a7
https://www.flightradar24.com/data/aircraft/ra-89053#1fb6fdc7
https://www.flightradar24.com/data/aircraft/ra-89053#1fb75e86
https://www.flightradar24.com/data/aircraft/ra-89053#1fbec45a
https://www.flightradar24.com/data/aircraft/ra-89053#1fbf2374
Летал в Цюрих еще зачем-то</t>
  </si>
  <si>
    <t>http://zakupki.gov.ru/epz/contract/contractCard/common-info.html?reestrNumber=1770585133116000072</t>
  </si>
  <si>
    <t>Москва-София-Прага-Женева
164 447 евро
11,6 млн руб.
Исключаем промежуточный полет из Женевы в Цюрих и обратно, поскольку не можем доказать, что Манутров там летал, но полет был в рамках его командировки</t>
  </si>
  <si>
    <t>05-06.03</t>
  </si>
  <si>
    <t>Чехия
(СУ)</t>
  </si>
  <si>
    <t>http://minpromtorg.gov.ru/press-centre/news/#!denis_manturov_pribyl_v_cheshskuyu_respubliku_s_rabochey_poezdkoy</t>
  </si>
  <si>
    <t>Болгария
(СУ)</t>
  </si>
  <si>
    <t>http://minpromtorg.gov.ru/press-centre/news/#!denis_manturov_prinyal_uchastie_v_rossiyskobolgarskih_peregovorah</t>
  </si>
  <si>
    <t>5000000 (290365,10)</t>
  </si>
  <si>
    <t>в ИНФОРМАЦИЯ ОБ ИСПОЛНЕНИИ (РАСТОРЖЕНИИ) КОНТРАКТА указано что фактически оплачено 5000000, ДОКУМЕНТЫ, ПОДТВЕРЖДАЮЩИЕ ИСПОЛНЕНИЕ КОНТРАКТА- платежное поручение №33128, но оно на 290365, 1 рублей????</t>
  </si>
  <si>
    <t>http://zakupki.gov.ru/epz/contract/contractCard/common-info.html?reestrNumber=1770585133117000003</t>
  </si>
  <si>
    <t>18.02
(ТУ)</t>
  </si>
  <si>
    <t>ОАЭ
(ТУ)</t>
  </si>
  <si>
    <t>http://minpromtorg.gov.ru/press-centre/news/#!rossiya_i_oae_obsudili_potencial_uvelicheniya_investiciy_i_tovarooborota</t>
  </si>
  <si>
    <t>поехал в Геленджик отдохнуть потом и Анапу
https://www.flightradar24.com/data/aircraft/ra-64014#1f878364
https://www.flightradar24.com/data/aircraft/ra-64014#1f8c6020
https://www.flightradar24.com/data/aircraft/ra-64014#1f8fc1e3
https://www.flightradar24.com/data/aircraft/ra-64014#1f903df9
https://www.flightradar24.com/data/aircraft/ra-64014#1f948681
https://www.flightradar24.com/data/aircraft/ra-64014#1f94d421
https://www.flightradar24.com/data/aircraft/ra-64014#1f95cd2b
https://www.flightradar24.com/data/aircraft/ra-64014#1f9ad8a1
https://www.flightradar24.com/data/aircraft/ra-64014#1f9b008f
Поднимал самолет ради того, чтобы сгонять от геленджика в Анапу</t>
  </si>
  <si>
    <t>Москва-Абу-Даби - Бенгалуру - Мумбаи - Мангалоре (Удупи) - Мумбаи - Геленджик - Анапа - Геленджик - Москва
424 723 евро
30 млн руб.
Много глупых поездок туда-обратно - кажется, что кого-то пытался захватить с собой или доставить</t>
  </si>
  <si>
    <t>14-15.02</t>
  </si>
  <si>
    <t>Сочи
(СУ)</t>
  </si>
  <si>
    <t>http://minpromtorg.gov.ru/press-centre/news/#!v_hode_rif2019_denis_manturov_prinyal_uchastie_vo_vstreche_dmitriya_medvedeva_s_glavami_regionov1550255504
http://minpromtorg.gov.ru/press-centre/news/#!energetika_medicina_stankostroenie_na_polyah_rif2019_podpisany_vazhnye_soglasheniya</t>
  </si>
  <si>
    <t>https://www.flightradar24.com/data/aircraft/ra-89053#1f7cd237
https://www.flightradar24.com/data/aircraft/ra-89053#1f849f75</t>
  </si>
  <si>
    <t>95 158 евро
6,7 млн руб.</t>
  </si>
  <si>
    <t>Краснодар
(СУ)</t>
  </si>
  <si>
    <t>http://minpromtorg.gov.ru/press-centre/news/#!v_2018_godu_predpriyatiya_selhozmasha_uvelichili_vneshnie_postavki_na_40</t>
  </si>
  <si>
    <t>http://zakupki.gov.ru/epz/contract/contractCard/common-info.html?reestrNumber=1770585133116000373</t>
  </si>
  <si>
    <t>https://www.flightradar24.com/data/aircraft/ra-89053#1f37a795
https://www.flightradar24.com/data/aircraft/ra-89053#1f38c465</t>
  </si>
  <si>
    <t>86 694 евро
6,1 млн руб.</t>
  </si>
  <si>
    <t>нет, его при проверке не было</t>
  </si>
  <si>
    <t>Министерство науки и высшего образования Российской Федерации (Минобрнауки России)</t>
  </si>
  <si>
    <t>Новогодние каникулы в Геленджике с 4 по 7 января = 95 449 евро или 6,7 млн руб.</t>
  </si>
  <si>
    <t>есть</t>
  </si>
  <si>
    <t>Министерство образования и науки Российской Федерации (Минобрнауки России)</t>
  </si>
  <si>
    <t>http://zakupki.gov.ru/epz/contract/contractCard/common-info.html?reestrNumber=1771053913516000716</t>
  </si>
  <si>
    <t>ООО "Випсервис Трэвел" 7701966772</t>
  </si>
  <si>
    <t>билеты = проживание</t>
  </si>
  <si>
    <t>http://zakupki.gov.ru/epz/contract/contractCard/common-info.html?reestrNumber=1771053913516000215</t>
  </si>
  <si>
    <t>чисто билеты</t>
  </si>
  <si>
    <t>http://zakupki.gov.ru/epz/contract/contractCard/common-info.html?reestrNumber=1771053913516000002</t>
  </si>
  <si>
    <t>"Тревел Менеджмент Консалтинг" 7729584004</t>
  </si>
  <si>
    <t>http://zakupki.gov.ru/epz/contract/contractCard/common-info.html?reestrNumber=1771053913516000083</t>
  </si>
  <si>
    <t>http://zakupki.gov.ru/epz/contract/contractCard/common-info.html?reestrNumber=1771053913516000399</t>
  </si>
  <si>
    <t>http://zakupki.gov.ru/epz/contract/contractCard/common-info.html?reestrNumber=1771053913516000037</t>
  </si>
  <si>
    <t>http://zakupki.gov.ru/epz/contract/contractCard/common-info.html?reestrNumber=1771053913517000114</t>
  </si>
  <si>
    <t>http://zakupki.gov.ru/epz/contract/contractCard/common-info.html?reestrNumber=1771053913517000437</t>
  </si>
  <si>
    <t>http://zakupki.gov.ru/epz/contract/contractCard/common-info.html?reestrNumber=1771053913517000371</t>
  </si>
  <si>
    <t>http://zakupki.gov.ru/epz/contract/contractCard/document-info.html?reestrNumber=1771053913517000003</t>
  </si>
  <si>
    <t>http://zakupki.gov.ru/epz/contract/contractCard/common-info.html?reestrNumber=1771053913517000399</t>
  </si>
  <si>
    <t>нет, писали что на закупках</t>
  </si>
  <si>
    <t>Министерство природных ресурсов и экологии Российской Федерации (Минприроды России)</t>
  </si>
  <si>
    <t>https://docs.google.com/spreadsheets/d/1qIQc47jRdPs_LjByIDhbe_wCD9Y8gDpV4FUBbKth5XU/edit#gid=1798056761</t>
  </si>
  <si>
    <t>ЗАО "М-ТРЭВЕЛ" 7710452639</t>
  </si>
  <si>
    <t>да-нет</t>
  </si>
  <si>
    <t>ИХ МНОГО ПОДСЧЕТ ПО ССЫЛКЕ</t>
  </si>
  <si>
    <t>http://zakupki.gov.ru/epz/contract/extendedsearch/results.html?searchString=&amp;morphology=on&amp;pageNumber=8&amp;sortDirection=false&amp;recordsPerPage=_10&amp;sortBy=PO_DATE_OBNOVLENIJA&amp;fz44=on&amp;contractPriceFrom=&amp;contractPriceTo=&amp;rightPriceRurFrom=&amp;rightPriceRurTo=&amp;contractStageList=0%2C1%2C2%2C3&amp;regions=&amp;regionDeleted=false&amp;budgetaryFunds=on&amp;extraBudgetaryFunds=on&amp;goodsCountStart=&amp;goodsCountEnd=&amp;unitPriceStart=&amp;unitPriceEnd=&amp;totalProductsPriceByCodeStart=&amp;totalProductsPriceByCodeEnd=&amp;supplierTitle=7710452639&amp;openMode=USE_DEFAULT_PARAMS</t>
  </si>
  <si>
    <t>Министерство промышленности и торговли Российской Федерации (Минпромторг России)</t>
  </si>
  <si>
    <t xml:space="preserve">http://www.zakupki.gov.ru/epz/contract/contractCard/payment-info-and-target-of-order.html?reestrNumber=1770559633916000953 </t>
  </si>
  <si>
    <t>"СЕРВИС 007"  7810204799</t>
  </si>
  <si>
    <t>http://www.zakupki.gov.ru/epz/contract/contractCard/payment-info-and-target-of-order.html?reestrNumber=1770559633916000352</t>
  </si>
  <si>
    <t>http://www.zakupki.gov.ru/epz/contract/contractCard/payment-info-and-target-of-order.html?reestrNumber=1770559633916000017</t>
  </si>
  <si>
    <t>http://www.zakupki.gov.ru/epz/contract/contractCard/payment-info-and-target-of-order.html?reestrNumber=1770559633917000402</t>
  </si>
  <si>
    <t>ttp://www.zakupki.gov.ru/epz/contract/contractCard/payment-info-and-target-of-order.html?reestrNumber=1770559633917000016</t>
  </si>
  <si>
    <t>http://www.zakupki.gov.ru/epz/contract/contractCard/payment-info-and-target-of-order.html?reestrNumber=1770559633917000584</t>
  </si>
  <si>
    <t>http://www.zakupki.gov.ru/epz/contract/contractCard/payment-info-and-target-of-order.html?reestrNumber=1770559633917001039</t>
  </si>
  <si>
    <t>http://zakupki.gov.ru/epz/contract/contractCard/common-info.html?reestrNumber=1770559633918000325&amp;source=epz</t>
  </si>
  <si>
    <t>без фио</t>
  </si>
  <si>
    <t>http://zakupki.gov.ru/epz/contract/contractCard/common-info.html?reestrNumber=1770559633918000811&amp;source=epz</t>
  </si>
  <si>
    <t>Министерство просвещения Российской Федерации (Минпросвещения России)</t>
  </si>
  <si>
    <t>http://zakupki.gov.ru/epz/contract/contractCard/common-info.html?reestrNumber=1770741808118000001</t>
  </si>
  <si>
    <t>10.18- 12.18</t>
  </si>
  <si>
    <t xml:space="preserve">ГУП "Президент-Сервис" 7730050504
</t>
  </si>
  <si>
    <t xml:space="preserve">в сентябре разместили, есть фио </t>
  </si>
  <si>
    <t>Министерство Российской Федерации по развитию Дальнего Востока и Арктики (Минвостокразвития России)</t>
  </si>
  <si>
    <t>http://zakupki.gov.ru/epz/contract/contractCard/common-info.html?reestrNumber=1272119427518000041</t>
  </si>
  <si>
    <t>http://zakupki.gov.ru/epz/contract/contractCard/common-info.html?reestrNumber=1272119427517000057</t>
  </si>
  <si>
    <t>http://zakupki.gov.ru/epz/contract/contractCard/common-info.html?reestrNumber=1272119427518000020</t>
  </si>
  <si>
    <t>http://zakupki.gov.ru/epz/contract/contractCard/common-info.html?reestrNumber=1272119427517000043</t>
  </si>
  <si>
    <t>http://zakupki.gov.ru/epz/contract/contractCard/common-info.html?reestrNumber=1272119427516000058</t>
  </si>
  <si>
    <t>http://zakupki.gov.ru/epz/contract/contractCard/common-info.html?reestrNumber=1272119427517000012</t>
  </si>
  <si>
    <t>http://zakupki.gov.ru/epz/contract/contractCard/common-info.html?reestrNumber=1272119427516000005</t>
  </si>
  <si>
    <t>http://zakupki.gov.ru/epz/contract/contractCard/common-info.html?reestrNumber=1272119427516000022</t>
  </si>
  <si>
    <t>http://zakupki.gov.ru/epz/contract/contractCard/common-info.html?reestrNumber=1272119427517000061</t>
  </si>
  <si>
    <t>http://zakupki.gov.ru/epz/contract/contractCard/common-info.html?reestrNumber=1272119427516000004</t>
  </si>
  <si>
    <t>АО "ДАЛЬНЕВОСТОЧНОЕ АВИАЦИОННОЕ АГЕНТСТВО "СПЕКТР АВИА СЕРВИС" . 2722031403</t>
  </si>
  <si>
    <t>Министерство Российской Федерации по делам Северного Кавказа (Минкавказ России)</t>
  </si>
  <si>
    <t>http://zakupki.gov.ru/epz/contract/contractCard/common-info.html?reestrNumber=1770381253818000033</t>
  </si>
  <si>
    <t>http://zakupki.gov.ru/epz/contract/contractCard/common-info.html?reestrNumber=1770381253818000013</t>
  </si>
  <si>
    <t>http://zakupki.gov.ru/epz/contract/contractCard/common-info.html?reestrNumber=1770381253817000018</t>
  </si>
  <si>
    <t>http://zakupki.gov.ru/epz/contract/contractCard/common-info.html?reestrNumber=1770381253817000029</t>
  </si>
  <si>
    <t>http://zakupki.gov.ru/epz/contract/contractCard/common-info.html?reestrNumber=1770381253816000030</t>
  </si>
  <si>
    <t>http://zakupki.gov.ru/epz/contract/contractCard/common-info.html?reestrNumber=1770381253816000047</t>
  </si>
  <si>
    <t>http://zakupki.gov.ru/epz/contract/contractCard/common-info.html?reestrNumber=1770381253816000020</t>
  </si>
  <si>
    <t>Министерство сельского хозяйства Российской Федерации (Минсельхоз России)</t>
  </si>
  <si>
    <t>Министерство спорта Российской Федерации (Минспорт России)</t>
  </si>
  <si>
    <t>http://zakupki.gov.ru/epz/contract/contractCard/common-info.html?reestrNumber=1770377127118000049</t>
  </si>
  <si>
    <t>http://zakupki.gov.ru/epz/contract/contractCard/common-info.html?reestrNumber=1770377127118000062</t>
  </si>
  <si>
    <t>http://zakupki.gov.ru/epz/contract/contractCard/common-info.html?reestrNumber=1770377127118000004</t>
  </si>
  <si>
    <t>http://zakupki.gov.ru/epz/contract/contractCard/common-info.html?reestrNumber=1770377127117000069</t>
  </si>
  <si>
    <t>http://zakupki.gov.ru/epz/contract/contractCard/common-info.html?reestrNumber=1770377127117000061</t>
  </si>
  <si>
    <t>http://zakupki.gov.ru/epz/contract/contractCard/common-info.html?reestrNumber=1770377127117000048</t>
  </si>
  <si>
    <t>http://zakupki.gov.ru/epz/contract/contractCard/common-info.html?reestrNumber=1770377127117000005</t>
  </si>
  <si>
    <t>http://zakupki.gov.ru/epz/contract/contractCard/common-info.html?reestrNumber=1770377127116000125</t>
  </si>
  <si>
    <t>http://zakupki.gov.ru/epz/contract/contractCard/common-info.html?reestrNumber=1770377127116000057</t>
  </si>
  <si>
    <t>http://zakupki.gov.ru/epz/contract/contractCard/common-info.html?reestrNumber=1770377127116000006</t>
  </si>
  <si>
    <t>http://zakupki.gov.ru/epz/contract/contractCard/common-info.html?reestrNumber=1770377127116000010</t>
  </si>
  <si>
    <t>ООО "АГЕНТСТВО АЛЬТИС"         7709840002</t>
  </si>
  <si>
    <t>http://zakupki.gov.ru/epz/contract/contractCard/common-info.html?reestrNumber=1770377127116000113</t>
  </si>
  <si>
    <t>Министерство строительства и жилищно-коммунального хозяйства Российской Федерации (Минстрой России)</t>
  </si>
  <si>
    <t>http://zakupki.gov.ru/epz/contract/contractCard/common-info.html?reestrNumber=1770778088716000052</t>
  </si>
  <si>
    <t>ООО "ДЖЕТ ТРЭВЕЛ АВИА" 7707509331</t>
  </si>
  <si>
    <t>http://zakupki.gov.ru/epz/contract/contractCard/common-info.html?reestrNumber=1770778088716000051</t>
  </si>
  <si>
    <t>http://zakupki.gov.ru/epz/contract/contractCard/common-info.html?reestrNumber=1770778088716000038</t>
  </si>
  <si>
    <t>да,без фио</t>
  </si>
  <si>
    <t>Министерство транспорта Российской Федерации (Минтранс России)</t>
  </si>
  <si>
    <t>http://zakupki.gov.ru/epz/contract/contractCard/common-info.html?reestrNumber=1770236142717000031</t>
  </si>
  <si>
    <t>ООО "НЕГУС ЭКСПО ИНТЕРНЭШНЛ" 7717088033</t>
  </si>
  <si>
    <t>все рассходы (проживание, перелет, суточные, представительские)</t>
  </si>
  <si>
    <t>http://zakupki.gov.ru/epz/contract/contractCard/common-info.html?reestrNumber=1770236142717000063</t>
  </si>
  <si>
    <t>ООО "ГРАНАТ" 7702746018</t>
  </si>
  <si>
    <t>все рассходы (проживание, перелет, суточные, взносы)</t>
  </si>
  <si>
    <t>Министерство труда и социальной защиты Российской Федерации (Минтруд России)</t>
  </si>
  <si>
    <t>Министерство финансов Российской Федерации (Минфин России)</t>
  </si>
  <si>
    <t>http://zakupki.gov.ru/epz/contract/contractCard/common-info.html?reestrNumber=1771016836017000063</t>
  </si>
  <si>
    <t>ЗАО "АЛЬЯНС-ТРЭВЕЛ" 7710128054</t>
  </si>
  <si>
    <t>счет №7,акт№469 от 3112 это за 2017</t>
  </si>
  <si>
    <t>http://zakupki.gov.ru/epz/contract/contractCard/common-info.html?reestrNumber=1771016836017000002</t>
  </si>
  <si>
    <t>http://zakupki.gov.ru/epz/contract/contractCard/common-info.html?reestrNumber=1771016836015000066</t>
  </si>
  <si>
    <t>15-16</t>
  </si>
  <si>
    <t>Министерство цифрового развития, связи и массовых коммуникаций Российской Федерации (Минкомсвязь России)</t>
  </si>
  <si>
    <t>Министерство экономического развития Российской Федерации (Минэкономразвития России)</t>
  </si>
  <si>
    <t>http://zakupki.gov.ru/epz/contract/contractCard/common-info.html?reestrNumber=1771034949416000054</t>
  </si>
  <si>
    <t>ЗАО "АЭРОТУР"         7712019974</t>
  </si>
  <si>
    <t>http://zakupki.gov.ru/epz/contract/contractCard/common-info.html?reestrNumber=1771034949416000015</t>
  </si>
  <si>
    <t>http://zakupki.gov.ru/epz/contract/contractCard/common-info.html?reestrNumber=1771034949416000133</t>
  </si>
  <si>
    <t>ООО "ТРАНСТУР ТРЕВЕЛ" 7704521820</t>
  </si>
  <si>
    <t>http://zakupki.gov.ru/epz/contract/contractCard/common-info.html?reestrNumber=1771034949417000030</t>
  </si>
  <si>
    <t>Министерство энергетики Российской Федерации (Минэнерго России)</t>
  </si>
  <si>
    <t>Министерство обороны</t>
  </si>
  <si>
    <t>Участие в долевом строительстве многоквартирного жилого дома в г. Москва, путем приобретения жилых помещений для формирования фонда служебного жилья и для постоянного проживания сотрудников</t>
  </si>
  <si>
    <t>Контракт заключён</t>
  </si>
  <si>
    <t>Министерство Внутренних Дел Российской Федерации (ИНН 7706074737, КПП 770601001)</t>
  </si>
  <si>
    <t>ООО «Брод-Эстейт» (ИНН 7717587360) – заключён контракт</t>
  </si>
  <si>
    <t>Размещение завершено</t>
  </si>
  <si>
    <t>Строительство и ремонт</t>
  </si>
  <si>
    <t>696 441 600,00</t>
  </si>
  <si>
    <t>629 205 696,00</t>
  </si>
  <si>
    <t>руб.</t>
  </si>
  <si>
    <t>Банковская гарантия</t>
  </si>
  <si>
    <t>Электронный аукцион</t>
  </si>
  <si>
    <t>Исполнение</t>
  </si>
  <si>
    <t>1770607473717000424</t>
  </si>
  <si>
    <t>0173100012517000490</t>
  </si>
  <si>
    <t>44-ФЗ</t>
  </si>
  <si>
    <t>Приобретение квартир по государственному контракту на участие в долевом строительстве многоквартирных домов</t>
  </si>
  <si>
    <t>122 040 000,00</t>
  </si>
  <si>
    <t>118 609 320,00</t>
  </si>
  <si>
    <t>Частично исполнен</t>
  </si>
  <si>
    <t>1770942838115000243</t>
  </si>
  <si>
    <t>0173100009715000200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</si>
</sst>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р.-419]#,##0.00"/>
    <numFmt numFmtId="165" formatCode="dd.mm"/>
    <numFmt numFmtId="166" formatCode="dd.mm.yyyy"/>
    <numFmt numFmtId="167" formatCode="d.m.yyyy"/>
  </numFmts>
  <fonts count="25">
    <font>
      <sz val="10.0"/>
      <color rgb="FF000000"/>
      <name val="Arial"/>
    </font>
    <font/>
    <font>
      <b/>
      <sz val="12.0"/>
      <color rgb="FF000000"/>
      <name val="Arial"/>
    </font>
    <font>
      <sz val="12.0"/>
      <color rgb="FF000000"/>
      <name val="Arial"/>
    </font>
    <font>
      <u/>
      <color rgb="FF0000FF"/>
    </font>
    <font>
      <u/>
      <sz val="12.0"/>
      <color rgb="FF1155CC"/>
      <name val="Arial"/>
    </font>
    <font>
      <u/>
      <color rgb="FFFF0000"/>
    </font>
    <font>
      <color rgb="FFFF0000"/>
    </font>
    <font>
      <u/>
      <color rgb="FF0000FF"/>
    </font>
    <font>
      <u/>
      <sz val="11.0"/>
      <color rgb="FF0000FF"/>
      <name val="Calibri"/>
    </font>
    <font>
      <name val="Arial"/>
    </font>
    <font>
      <u/>
      <sz val="12.0"/>
      <color rgb="FF1155CC"/>
      <name val="Arial"/>
    </font>
    <font>
      <u/>
      <color rgb="FFFF0000"/>
    </font>
    <font>
      <sz val="11.0"/>
      <color rgb="FFFF0000"/>
      <name val="Calibri"/>
    </font>
    <font>
      <sz val="11.0"/>
      <color rgb="FF000000"/>
      <name val="Calibri"/>
    </font>
    <font>
      <u/>
      <color rgb="FF0000FF"/>
    </font>
    <font>
      <color rgb="FF000000"/>
      <name val="Roboto"/>
    </font>
    <font>
      <b/>
      <color rgb="FFFF0000"/>
    </font>
    <font>
      <u/>
      <sz val="11.0"/>
      <color rgb="FF0000FF"/>
      <name val="Calibri"/>
    </font>
    <font>
      <u/>
      <sz val="11.0"/>
      <color rgb="FF0000FF"/>
      <name val="Arial"/>
    </font>
    <font>
      <u/>
      <color rgb="FF0000FF"/>
    </font>
    <font>
      <u/>
      <color rgb="FF0000FF"/>
    </font>
    <font>
      <u/>
      <color rgb="FF0000FF"/>
    </font>
    <font>
      <u/>
      <sz val="11.0"/>
      <color rgb="FF0000FF"/>
      <name val="Calibri"/>
    </font>
    <font>
      <color rgb="FF008E4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</border>
    <border>
      <right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 readingOrder="0" shrinkToFit="0" wrapText="1"/>
    </xf>
    <xf borderId="1" fillId="0" fontId="1" numFmtId="0" xfId="0" applyAlignment="1" applyBorder="1" applyFont="1">
      <alignment readingOrder="0"/>
    </xf>
    <xf borderId="1" fillId="0" fontId="1" numFmtId="0" xfId="0" applyBorder="1" applyFont="1"/>
    <xf borderId="1" fillId="0" fontId="2" numFmtId="0" xfId="0" applyAlignment="1" applyBorder="1" applyFont="1">
      <alignment horizontal="center" readingOrder="0" shrinkToFit="0" wrapText="1"/>
    </xf>
    <xf borderId="1" fillId="0" fontId="1" numFmtId="164" xfId="0" applyAlignment="1" applyBorder="1" applyFont="1" applyNumberFormat="1">
      <alignment horizontal="center" readingOrder="0"/>
    </xf>
    <xf borderId="0" fillId="0" fontId="3" numFmtId="0" xfId="0" applyAlignment="1" applyFont="1">
      <alignment horizontal="left" readingOrder="0" shrinkToFit="0" wrapText="1"/>
    </xf>
    <xf borderId="1" fillId="0" fontId="1" numFmtId="0" xfId="0" applyAlignment="1" applyBorder="1" applyFont="1">
      <alignment horizontal="center" readingOrder="0"/>
    </xf>
    <xf borderId="1" fillId="0" fontId="3" numFmtId="165" xfId="0" applyAlignment="1" applyBorder="1" applyFont="1" applyNumberFormat="1">
      <alignment horizontal="left" readingOrder="0" shrinkToFit="0" wrapText="1"/>
    </xf>
    <xf borderId="1" fillId="0" fontId="1" numFmtId="4" xfId="0" applyAlignment="1" applyBorder="1" applyFont="1" applyNumberFormat="1">
      <alignment readingOrder="0"/>
    </xf>
    <xf borderId="1" fillId="0" fontId="1" numFmtId="0" xfId="0" applyAlignment="1" applyBorder="1" applyFont="1">
      <alignment readingOrder="0" shrinkToFit="0" wrapText="1"/>
    </xf>
    <xf borderId="1" fillId="0" fontId="1" numFmtId="0" xfId="0" applyAlignment="1" applyBorder="1" applyFont="1">
      <alignment horizontal="center"/>
    </xf>
    <xf borderId="1" fillId="0" fontId="3" numFmtId="0" xfId="0" applyAlignment="1" applyBorder="1" applyFont="1">
      <alignment horizontal="left" readingOrder="0" shrinkToFit="0" wrapText="1"/>
    </xf>
    <xf borderId="1" fillId="0" fontId="1" numFmtId="4" xfId="0" applyBorder="1" applyFont="1" applyNumberFormat="1"/>
    <xf borderId="1" fillId="2" fontId="1" numFmtId="0" xfId="0" applyAlignment="1" applyBorder="1" applyFill="1" applyFont="1">
      <alignment horizontal="center" readingOrder="0" shrinkToFit="0" wrapText="1"/>
    </xf>
    <xf borderId="1" fillId="0" fontId="4" numFmtId="0" xfId="0" applyAlignment="1" applyBorder="1" applyFont="1">
      <alignment readingOrder="0"/>
    </xf>
    <xf borderId="1" fillId="0" fontId="5" numFmtId="0" xfId="0" applyAlignment="1" applyBorder="1" applyFont="1">
      <alignment horizontal="left" readingOrder="0" shrinkToFit="0" wrapText="1"/>
    </xf>
    <xf borderId="0" fillId="0" fontId="6" numFmtId="0" xfId="0" applyAlignment="1" applyFont="1">
      <alignment readingOrder="0"/>
    </xf>
    <xf borderId="2" fillId="0" fontId="3" numFmtId="0" xfId="0" applyAlignment="1" applyBorder="1" applyFont="1">
      <alignment horizontal="left" readingOrder="0" shrinkToFit="0" wrapText="1"/>
    </xf>
    <xf borderId="0" fillId="0" fontId="1" numFmtId="4" xfId="0" applyFont="1" applyNumberFormat="1"/>
    <xf borderId="3" fillId="0" fontId="1" numFmtId="0" xfId="0" applyBorder="1" applyFont="1"/>
    <xf borderId="0" fillId="0" fontId="7" numFmtId="0" xfId="0" applyAlignment="1" applyFont="1">
      <alignment readingOrder="0"/>
    </xf>
    <xf borderId="1" fillId="3" fontId="1" numFmtId="4" xfId="0" applyAlignment="1" applyBorder="1" applyFill="1" applyFont="1" applyNumberFormat="1">
      <alignment readingOrder="0"/>
    </xf>
    <xf borderId="0" fillId="0" fontId="3" numFmtId="165" xfId="0" applyAlignment="1" applyFont="1" applyNumberFormat="1">
      <alignment horizontal="left" readingOrder="0" shrinkToFit="0" wrapText="1"/>
    </xf>
    <xf borderId="1" fillId="0" fontId="1" numFmtId="0" xfId="0" applyAlignment="1" applyBorder="1" applyFont="1">
      <alignment horizontal="center" readingOrder="0" shrinkToFit="0" wrapText="1"/>
    </xf>
    <xf borderId="1" fillId="4" fontId="1" numFmtId="0" xfId="0" applyAlignment="1" applyBorder="1" applyFill="1" applyFont="1">
      <alignment horizontal="left" shrinkToFit="0" vertical="top" wrapText="1"/>
    </xf>
    <xf borderId="1" fillId="3" fontId="1" numFmtId="0" xfId="0" applyAlignment="1" applyBorder="1" applyFont="1">
      <alignment horizontal="center" readingOrder="0" shrinkToFit="0" wrapText="1"/>
    </xf>
    <xf borderId="1" fillId="0" fontId="1" numFmtId="0" xfId="0" applyAlignment="1" applyBorder="1" applyFont="1">
      <alignment horizontal="left" shrinkToFit="0" vertical="top" wrapText="1"/>
    </xf>
    <xf borderId="1" fillId="0" fontId="8" numFmtId="0" xfId="0" applyAlignment="1" applyBorder="1" applyFont="1">
      <alignment readingOrder="0" shrinkToFit="0" wrapText="1"/>
    </xf>
    <xf borderId="4" fillId="0" fontId="1" numFmtId="0" xfId="0" applyBorder="1" applyFont="1"/>
    <xf borderId="1" fillId="0" fontId="9" numFmtId="0" xfId="0" applyAlignment="1" applyBorder="1" applyFont="1">
      <alignment readingOrder="0" shrinkToFit="0" wrapText="1"/>
    </xf>
    <xf borderId="5" fillId="0" fontId="10" numFmtId="0" xfId="0" applyAlignment="1" applyBorder="1" applyFont="1">
      <alignment shrinkToFit="0" vertical="bottom" wrapText="0"/>
    </xf>
    <xf borderId="6" fillId="0" fontId="10" numFmtId="0" xfId="0" applyAlignment="1" applyBorder="1" applyFont="1">
      <alignment vertical="bottom"/>
    </xf>
    <xf borderId="0" fillId="0" fontId="10" numFmtId="0" xfId="0" applyAlignment="1" applyFont="1">
      <alignment vertical="bottom"/>
    </xf>
    <xf borderId="2" fillId="0" fontId="11" numFmtId="0" xfId="0" applyAlignment="1" applyBorder="1" applyFont="1">
      <alignment horizontal="left" readingOrder="0" shrinkToFit="0" wrapText="1"/>
    </xf>
    <xf borderId="1" fillId="0" fontId="12" numFmtId="0" xfId="0" applyAlignment="1" applyBorder="1" applyFont="1">
      <alignment readingOrder="0" shrinkToFit="0" wrapText="1"/>
    </xf>
    <xf borderId="1" fillId="0" fontId="7" numFmtId="4" xfId="0" applyAlignment="1" applyBorder="1" applyFont="1" applyNumberFormat="1">
      <alignment readingOrder="0"/>
    </xf>
    <xf borderId="0" fillId="0" fontId="13" numFmtId="0" xfId="0" applyAlignment="1" applyFont="1">
      <alignment readingOrder="0"/>
    </xf>
    <xf borderId="0" fillId="0" fontId="13" numFmtId="0" xfId="0" applyFont="1"/>
    <xf borderId="0" fillId="0" fontId="1" numFmtId="0" xfId="0" applyAlignment="1" applyFont="1">
      <alignment horizontal="left" shrinkToFit="0" vertical="top" wrapText="1"/>
    </xf>
    <xf borderId="7" fillId="0" fontId="3" numFmtId="0" xfId="0" applyAlignment="1" applyBorder="1" applyFont="1">
      <alignment horizontal="left" readingOrder="0" shrinkToFit="0" wrapText="1"/>
    </xf>
    <xf borderId="0" fillId="0" fontId="14" numFmtId="0" xfId="0" applyAlignment="1" applyFont="1">
      <alignment readingOrder="0"/>
    </xf>
    <xf borderId="8" fillId="0" fontId="1" numFmtId="0" xfId="0" applyBorder="1" applyFont="1"/>
    <xf borderId="9" fillId="0" fontId="1" numFmtId="0" xfId="0" applyBorder="1" applyFont="1"/>
    <xf borderId="1" fillId="0" fontId="15" numFmtId="0" xfId="0" applyAlignment="1" applyBorder="1" applyFont="1">
      <alignment readingOrder="0"/>
    </xf>
    <xf borderId="1" fillId="5" fontId="16" numFmtId="0" xfId="0" applyAlignment="1" applyBorder="1" applyFill="1" applyFont="1">
      <alignment readingOrder="0"/>
    </xf>
    <xf borderId="1" fillId="0" fontId="7" numFmtId="0" xfId="0" applyAlignment="1" applyBorder="1" applyFont="1">
      <alignment horizontal="center" readingOrder="0"/>
    </xf>
    <xf borderId="1" fillId="0" fontId="7" numFmtId="0" xfId="0" applyAlignment="1" applyBorder="1" applyFont="1">
      <alignment readingOrder="0"/>
    </xf>
    <xf borderId="1" fillId="0" fontId="17" numFmtId="0" xfId="0" applyAlignment="1" applyBorder="1" applyFont="1">
      <alignment readingOrder="0" shrinkToFit="0" wrapText="1"/>
    </xf>
    <xf borderId="1" fillId="0" fontId="18" numFmtId="0" xfId="0" applyAlignment="1" applyBorder="1" applyFont="1">
      <alignment readingOrder="0"/>
    </xf>
    <xf borderId="1" fillId="0" fontId="19" numFmtId="0" xfId="0" applyAlignment="1" applyBorder="1" applyFont="1">
      <alignment readingOrder="0" shrinkToFit="0" wrapText="1"/>
    </xf>
    <xf borderId="0" fillId="0" fontId="20" numFmtId="0" xfId="0" applyAlignment="1" applyFont="1">
      <alignment readingOrder="0"/>
    </xf>
    <xf borderId="0" fillId="0" fontId="21" numFmtId="0" xfId="0" applyAlignment="1" applyFont="1">
      <alignment readingOrder="0"/>
    </xf>
    <xf borderId="1" fillId="0" fontId="1" numFmtId="0" xfId="0" applyAlignment="1" applyBorder="1" applyFont="1">
      <alignment readingOrder="0"/>
    </xf>
    <xf borderId="0" fillId="0" fontId="22" numFmtId="0" xfId="0" applyAlignment="1" applyFont="1">
      <alignment readingOrder="0" shrinkToFit="0" wrapText="1"/>
    </xf>
    <xf borderId="1" fillId="0" fontId="1" numFmtId="4" xfId="0" applyAlignment="1" applyBorder="1" applyFont="1" applyNumberFormat="1">
      <alignment horizontal="right" readingOrder="0"/>
    </xf>
    <xf borderId="0" fillId="0" fontId="23" numFmtId="0" xfId="0" applyAlignment="1" applyFont="1">
      <alignment readingOrder="0"/>
    </xf>
    <xf borderId="0" fillId="0" fontId="1" numFmtId="0" xfId="0" applyAlignment="1" applyFont="1">
      <alignment horizontal="center"/>
    </xf>
    <xf borderId="0" fillId="0" fontId="10" numFmtId="166" xfId="0" applyAlignment="1" applyFont="1" applyNumberFormat="1">
      <alignment horizontal="center" readingOrder="0" shrinkToFit="0" vertical="top" wrapText="0"/>
    </xf>
    <xf borderId="0" fillId="0" fontId="10" numFmtId="166" xfId="0" applyAlignment="1" applyFont="1" applyNumberFormat="1">
      <alignment horizontal="right" readingOrder="0" shrinkToFit="0" vertical="top" wrapText="0"/>
    </xf>
    <xf borderId="0" fillId="0" fontId="10" numFmtId="0" xfId="0" applyAlignment="1" applyFont="1">
      <alignment readingOrder="0" vertical="top"/>
    </xf>
    <xf borderId="0" fillId="0" fontId="24" numFmtId="0" xfId="0" applyAlignment="1" applyFont="1">
      <alignment horizontal="center" readingOrder="0" vertical="top"/>
    </xf>
    <xf borderId="0" fillId="0" fontId="24" numFmtId="0" xfId="0" applyAlignment="1" applyFont="1">
      <alignment readingOrder="0" vertical="top"/>
    </xf>
    <xf borderId="0" fillId="0" fontId="10" numFmtId="4" xfId="0" applyAlignment="1" applyFont="1" applyNumberFormat="1">
      <alignment readingOrder="0" vertical="top"/>
    </xf>
    <xf borderId="0" fillId="0" fontId="10" numFmtId="0" xfId="0" applyAlignment="1" applyFont="1">
      <alignment horizontal="right" readingOrder="0" shrinkToFit="0" vertical="top" wrapText="0"/>
    </xf>
    <xf borderId="0" fillId="0" fontId="10" numFmtId="0" xfId="0" applyAlignment="1" applyFont="1">
      <alignment readingOrder="0" shrinkToFit="0" vertical="top" wrapText="0"/>
    </xf>
    <xf borderId="0" fillId="0" fontId="10" numFmtId="10" xfId="0" applyAlignment="1" applyFont="1" applyNumberFormat="1">
      <alignment horizontal="right" readingOrder="0" shrinkToFit="0" vertical="top" wrapText="0"/>
    </xf>
    <xf borderId="0" fillId="0" fontId="10" numFmtId="167" xfId="0" applyAlignment="1" applyFont="1" applyNumberFormat="1">
      <alignment horizontal="right" readingOrder="0" shrinkToFit="0" vertical="top" wrapText="0"/>
    </xf>
    <xf borderId="0" fillId="0" fontId="10" numFmtId="166" xfId="0" applyAlignment="1" applyFont="1" applyNumberFormat="1">
      <alignment readingOrder="0" shrinkToFit="0" vertical="top" wrapText="0"/>
    </xf>
    <xf borderId="0" fillId="0" fontId="10" numFmtId="167" xfId="0" applyAlignment="1" applyFont="1" applyNumberFormat="1">
      <alignment horizontal="center" readingOrder="0" shrinkToFit="0" vertical="top" wrapText="0"/>
    </xf>
    <xf borderId="0" fillId="0" fontId="10" numFmtId="0" xfId="0" applyAlignment="1" applyFont="1">
      <alignment vertical="top"/>
    </xf>
    <xf borderId="0" fillId="0" fontId="10" numFmtId="167" xfId="0" applyAlignment="1" applyFont="1" applyNumberFormat="1">
      <alignment readingOrder="0" shrinkToFit="0" vertical="top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zakupki.gov.ru/epz/contract/contractCard/common-info.html?reestrNumber=1770559633918000325&amp;source=epz" TargetMode="External"/><Relationship Id="rId84" Type="http://schemas.openxmlformats.org/officeDocument/2006/relationships/drawing" Target="../drawings/drawing1.xml"/><Relationship Id="rId83" Type="http://schemas.openxmlformats.org/officeDocument/2006/relationships/hyperlink" Target="http://zakupki.gov.ru/epz/contract/contractCard/common-info.html?reestrNumber=1771034949417000030" TargetMode="External"/><Relationship Id="rId42" Type="http://schemas.openxmlformats.org/officeDocument/2006/relationships/hyperlink" Target="http://zakupki.gov.ru/epz/contract/contractCard/common-info.html?reestrNumber=1770741808118000001" TargetMode="External"/><Relationship Id="rId41" Type="http://schemas.openxmlformats.org/officeDocument/2006/relationships/hyperlink" Target="http://zakupki.gov.ru/epz/contract/contractCard/common-info.html?reestrNumber=1770559633918000811&amp;source=epz" TargetMode="External"/><Relationship Id="rId85" Type="http://schemas.openxmlformats.org/officeDocument/2006/relationships/vmlDrawing" Target="../drawings/vmlDrawing1.vml"/><Relationship Id="rId44" Type="http://schemas.openxmlformats.org/officeDocument/2006/relationships/hyperlink" Target="http://zakupki.gov.ru/epz/contract/contractCard/common-info.html?reestrNumber=1272119427517000057" TargetMode="External"/><Relationship Id="rId43" Type="http://schemas.openxmlformats.org/officeDocument/2006/relationships/hyperlink" Target="http://zakupki.gov.ru/epz/contract/contractCard/common-info.html?reestrNumber=1272119427518000041" TargetMode="External"/><Relationship Id="rId46" Type="http://schemas.openxmlformats.org/officeDocument/2006/relationships/hyperlink" Target="http://zakupki.gov.ru/epz/contract/contractCard/common-info.html?reestrNumber=1272119427517000043" TargetMode="External"/><Relationship Id="rId45" Type="http://schemas.openxmlformats.org/officeDocument/2006/relationships/hyperlink" Target="http://zakupki.gov.ru/epz/contract/contractCard/common-info.html?reestrNumber=1272119427518000020" TargetMode="External"/><Relationship Id="rId80" Type="http://schemas.openxmlformats.org/officeDocument/2006/relationships/hyperlink" Target="http://zakupki.gov.ru/epz/contract/contractCard/common-info.html?reestrNumber=1771034949416000054" TargetMode="External"/><Relationship Id="rId82" Type="http://schemas.openxmlformats.org/officeDocument/2006/relationships/hyperlink" Target="http://zakupki.gov.ru/epz/contract/contractCard/common-info.html?reestrNumber=1771034949416000133" TargetMode="External"/><Relationship Id="rId81" Type="http://schemas.openxmlformats.org/officeDocument/2006/relationships/hyperlink" Target="http://zakupki.gov.ru/epz/contract/contractCard/common-info.html?reestrNumber=1771034949416000015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zakupki.gov.ru/epz/contract/contractCard/common-info.html?reestrNumber=1770420620115000088" TargetMode="External"/><Relationship Id="rId3" Type="http://schemas.openxmlformats.org/officeDocument/2006/relationships/hyperlink" Target="http://zakupki.gov.ru/epz/contract/contractCard/common-info.html?reestrNumber=1770420620116000088" TargetMode="External"/><Relationship Id="rId4" Type="http://schemas.openxmlformats.org/officeDocument/2006/relationships/hyperlink" Target="http://zakupki.gov.ru/epz/contract/contractCard/common-info.html?reestrNumber=1770420620116000089" TargetMode="External"/><Relationship Id="rId9" Type="http://schemas.openxmlformats.org/officeDocument/2006/relationships/hyperlink" Target="http://zakupki.gov.ru/epz/contract/contractCard/common-info.html?reestrNumber=1770420620118000026" TargetMode="External"/><Relationship Id="rId48" Type="http://schemas.openxmlformats.org/officeDocument/2006/relationships/hyperlink" Target="http://zakupki.gov.ru/epz/contract/contractCard/common-info.html?reestrNumber=1272119427517000012" TargetMode="External"/><Relationship Id="rId47" Type="http://schemas.openxmlformats.org/officeDocument/2006/relationships/hyperlink" Target="http://zakupki.gov.ru/epz/contract/contractCard/common-info.html?reestrNumber=1272119427516000058" TargetMode="External"/><Relationship Id="rId49" Type="http://schemas.openxmlformats.org/officeDocument/2006/relationships/hyperlink" Target="http://zakupki.gov.ru/epz/contract/contractCard/common-info.html?reestrNumber=1272119427516000005" TargetMode="External"/><Relationship Id="rId5" Type="http://schemas.openxmlformats.org/officeDocument/2006/relationships/hyperlink" Target="http://zakupki.gov.ru/epz/contract/contractCard/common-info.html?reestrNumber=1770420620117000036" TargetMode="External"/><Relationship Id="rId6" Type="http://schemas.openxmlformats.org/officeDocument/2006/relationships/hyperlink" Target="http://zakupki.gov.ru/epz/contract/contractCard/common-info.html?reestrNumber=1770420620117000040" TargetMode="External"/><Relationship Id="rId7" Type="http://schemas.openxmlformats.org/officeDocument/2006/relationships/hyperlink" Target="http://zakupki.gov.ru/epz/contract/contractCard/common-info.html?reestrNumber=1770420620118000020" TargetMode="External"/><Relationship Id="rId8" Type="http://schemas.openxmlformats.org/officeDocument/2006/relationships/hyperlink" Target="http://zakupki.gov.ru/epz/contract/contractCard/common-info.html?reestrNumber=1770420620118000027" TargetMode="External"/><Relationship Id="rId73" Type="http://schemas.openxmlformats.org/officeDocument/2006/relationships/hyperlink" Target="http://zakupki.gov.ru/epz/contract/contractCard/common-info.html?reestrNumber=1770778088716000051" TargetMode="External"/><Relationship Id="rId72" Type="http://schemas.openxmlformats.org/officeDocument/2006/relationships/hyperlink" Target="http://zakupki.gov.ru/epz/contract/contractCard/common-info.html?reestrNumber=1770778088716000052" TargetMode="External"/><Relationship Id="rId31" Type="http://schemas.openxmlformats.org/officeDocument/2006/relationships/hyperlink" Target="https://docs.google.com/spreadsheets/d/1qIQc47jRdPs_LjByIDhbe_wCD9Y8gDpV4FUBbKth5XU/edit" TargetMode="External"/><Relationship Id="rId75" Type="http://schemas.openxmlformats.org/officeDocument/2006/relationships/hyperlink" Target="http://zakupki.gov.ru/epz/contract/contractCard/common-info.html?reestrNumber=1770236142717000031" TargetMode="External"/><Relationship Id="rId30" Type="http://schemas.openxmlformats.org/officeDocument/2006/relationships/hyperlink" Target="http://zakupki.gov.ru/epz/contract/contractCard/common-info.html?reestrNumber=1771053913517000399" TargetMode="External"/><Relationship Id="rId74" Type="http://schemas.openxmlformats.org/officeDocument/2006/relationships/hyperlink" Target="http://zakupki.gov.ru/epz/contract/contractCard/common-info.html?reestrNumber=1770778088716000038" TargetMode="External"/><Relationship Id="rId33" Type="http://schemas.openxmlformats.org/officeDocument/2006/relationships/hyperlink" Target="http://www.zakupki.gov.ru/epz/contract/contractCard/payment-info-and-target-of-order.html?reestrNumber=1770559633916000953" TargetMode="External"/><Relationship Id="rId77" Type="http://schemas.openxmlformats.org/officeDocument/2006/relationships/hyperlink" Target="http://zakupki.gov.ru/epz/contract/contractCard/common-info.html?reestrNumber=1771016836017000063" TargetMode="External"/><Relationship Id="rId32" Type="http://schemas.openxmlformats.org/officeDocument/2006/relationships/hyperlink" Target="http://zakupki.gov.ru/epz/contract/extendedsearch/results.html?searchString=&amp;morphology=on&amp;pageNumber=8&amp;sortDirection=false&amp;recordsPerPage=_10&amp;sortBy=PO_DATE_OBNOVLENIJA&amp;fz44=on&amp;contractPriceFrom=&amp;contractPriceTo=&amp;rightPriceRurFrom=&amp;rightPriceRurTo=&amp;contractStageList=0%2C1%2C2%2C3&amp;regions=&amp;regionDeleted=false&amp;budgetaryFunds=on&amp;extraBudgetaryFunds=on&amp;goodsCountStart=&amp;goodsCountEnd=&amp;unitPriceStart=&amp;unitPriceEnd=&amp;totalProductsPriceByCodeStart=&amp;totalProductsPriceByCodeEnd=&amp;supplierTitle=7710452639&amp;openMode=USE_DEFAULT_PARAMS" TargetMode="External"/><Relationship Id="rId76" Type="http://schemas.openxmlformats.org/officeDocument/2006/relationships/hyperlink" Target="http://zakupki.gov.ru/epz/contract/contractCard/common-info.html?reestrNumber=1770236142717000063" TargetMode="External"/><Relationship Id="rId35" Type="http://schemas.openxmlformats.org/officeDocument/2006/relationships/hyperlink" Target="http://www.zakupki.gov.ru/epz/contract/contractCard/payment-info-and-target-of-order.html?reestrNumber=1770559633916000017" TargetMode="External"/><Relationship Id="rId79" Type="http://schemas.openxmlformats.org/officeDocument/2006/relationships/hyperlink" Target="http://zakupki.gov.ru/epz/contract/contractCard/common-info.html?reestrNumber=1771016836015000066" TargetMode="External"/><Relationship Id="rId34" Type="http://schemas.openxmlformats.org/officeDocument/2006/relationships/hyperlink" Target="http://www.zakupki.gov.ru/epz/contract/contractCard/payment-info-and-target-of-order.html?reestrNumber=1770559633916000352" TargetMode="External"/><Relationship Id="rId78" Type="http://schemas.openxmlformats.org/officeDocument/2006/relationships/hyperlink" Target="http://zakupki.gov.ru/epz/contract/contractCard/common-info.html?reestrNumber=1771016836017000002" TargetMode="External"/><Relationship Id="rId71" Type="http://schemas.openxmlformats.org/officeDocument/2006/relationships/hyperlink" Target="http://zakupki.gov.ru/epz/contract/contractCard/common-info.html?reestrNumber=1770377127116000113" TargetMode="External"/><Relationship Id="rId70" Type="http://schemas.openxmlformats.org/officeDocument/2006/relationships/hyperlink" Target="http://zakupki.gov.ru/epz/contract/contractCard/common-info.html?reestrNumber=1770377127116000010" TargetMode="External"/><Relationship Id="rId37" Type="http://schemas.openxmlformats.org/officeDocument/2006/relationships/hyperlink" Target="http://www.zakupki.gov.ru/epz/contract/contractCard/payment-info-and-target-of-order.html?reestrNumber=1770559633917000016" TargetMode="External"/><Relationship Id="rId36" Type="http://schemas.openxmlformats.org/officeDocument/2006/relationships/hyperlink" Target="http://www.zakupki.gov.ru/epz/contract/contractCard/payment-info-and-target-of-order.html?reestrNumber=1770559633917000402" TargetMode="External"/><Relationship Id="rId39" Type="http://schemas.openxmlformats.org/officeDocument/2006/relationships/hyperlink" Target="http://www.zakupki.gov.ru/epz/contract/contractCard/payment-info-and-target-of-order.html?reestrNumber=1770559633917001039" TargetMode="External"/><Relationship Id="rId38" Type="http://schemas.openxmlformats.org/officeDocument/2006/relationships/hyperlink" Target="http://www.zakupki.gov.ru/epz/contract/contractCard/payment-info-and-target-of-order.html?reestrNumber=1770559633917000584" TargetMode="External"/><Relationship Id="rId62" Type="http://schemas.openxmlformats.org/officeDocument/2006/relationships/hyperlink" Target="http://zakupki.gov.ru/epz/contract/contractCard/common-info.html?reestrNumber=1770377127118000004" TargetMode="External"/><Relationship Id="rId61" Type="http://schemas.openxmlformats.org/officeDocument/2006/relationships/hyperlink" Target="http://zakupki.gov.ru/epz/contract/contractCard/common-info.html?reestrNumber=1770377127118000062" TargetMode="External"/><Relationship Id="rId20" Type="http://schemas.openxmlformats.org/officeDocument/2006/relationships/hyperlink" Target="http://zakupki.gov.ru/epz/contract/contractCard/common-info.html?reestrNumber=1771053913516000716" TargetMode="External"/><Relationship Id="rId64" Type="http://schemas.openxmlformats.org/officeDocument/2006/relationships/hyperlink" Target="http://zakupki.gov.ru/epz/contract/contractCard/common-info.html?reestrNumber=1770377127117000061" TargetMode="External"/><Relationship Id="rId63" Type="http://schemas.openxmlformats.org/officeDocument/2006/relationships/hyperlink" Target="http://zakupki.gov.ru/epz/contract/contractCard/common-info.html?reestrNumber=1770377127117000069" TargetMode="External"/><Relationship Id="rId22" Type="http://schemas.openxmlformats.org/officeDocument/2006/relationships/hyperlink" Target="http://zakupki.gov.ru/epz/contract/contractCard/common-info.html?reestrNumber=1771053913516000002" TargetMode="External"/><Relationship Id="rId66" Type="http://schemas.openxmlformats.org/officeDocument/2006/relationships/hyperlink" Target="http://zakupki.gov.ru/epz/contract/contractCard/common-info.html?reestrNumber=1770377127117000005" TargetMode="External"/><Relationship Id="rId21" Type="http://schemas.openxmlformats.org/officeDocument/2006/relationships/hyperlink" Target="http://zakupki.gov.ru/epz/contract/contractCard/common-info.html?reestrNumber=1771053913516000215" TargetMode="External"/><Relationship Id="rId65" Type="http://schemas.openxmlformats.org/officeDocument/2006/relationships/hyperlink" Target="http://zakupki.gov.ru/epz/contract/contractCard/common-info.html?reestrNumber=1770377127117000048" TargetMode="External"/><Relationship Id="rId24" Type="http://schemas.openxmlformats.org/officeDocument/2006/relationships/hyperlink" Target="http://zakupki.gov.ru/epz/contract/contractCard/common-info.html?reestrNumber=1771053913516000399" TargetMode="External"/><Relationship Id="rId68" Type="http://schemas.openxmlformats.org/officeDocument/2006/relationships/hyperlink" Target="http://zakupki.gov.ru/epz/contract/contractCard/common-info.html?reestrNumber=1770377127116000057" TargetMode="External"/><Relationship Id="rId23" Type="http://schemas.openxmlformats.org/officeDocument/2006/relationships/hyperlink" Target="http://zakupki.gov.ru/epz/contract/contractCard/common-info.html?reestrNumber=1771053913516000083" TargetMode="External"/><Relationship Id="rId67" Type="http://schemas.openxmlformats.org/officeDocument/2006/relationships/hyperlink" Target="http://zakupki.gov.ru/epz/contract/contractCard/common-info.html?reestrNumber=1770377127116000125" TargetMode="External"/><Relationship Id="rId60" Type="http://schemas.openxmlformats.org/officeDocument/2006/relationships/hyperlink" Target="http://zakupki.gov.ru/epz/contract/contractCard/common-info.html?reestrNumber=1770377127118000049" TargetMode="External"/><Relationship Id="rId26" Type="http://schemas.openxmlformats.org/officeDocument/2006/relationships/hyperlink" Target="http://zakupki.gov.ru/epz/contract/contractCard/common-info.html?reestrNumber=1771053913517000114" TargetMode="External"/><Relationship Id="rId25" Type="http://schemas.openxmlformats.org/officeDocument/2006/relationships/hyperlink" Target="http://zakupki.gov.ru/epz/contract/contractCard/common-info.html?reestrNumber=1771053913516000037" TargetMode="External"/><Relationship Id="rId69" Type="http://schemas.openxmlformats.org/officeDocument/2006/relationships/hyperlink" Target="http://zakupki.gov.ru/epz/contract/contractCard/common-info.html?reestrNumber=1770377127116000006" TargetMode="External"/><Relationship Id="rId28" Type="http://schemas.openxmlformats.org/officeDocument/2006/relationships/hyperlink" Target="http://zakupki.gov.ru/epz/contract/contractCard/common-info.html?reestrNumber=1771053913517000371" TargetMode="External"/><Relationship Id="rId27" Type="http://schemas.openxmlformats.org/officeDocument/2006/relationships/hyperlink" Target="http://zakupki.gov.ru/epz/contract/contractCard/common-info.html?reestrNumber=1771053913517000437" TargetMode="External"/><Relationship Id="rId29" Type="http://schemas.openxmlformats.org/officeDocument/2006/relationships/hyperlink" Target="http://zakupki.gov.ru/epz/contract/contractCard/document-info.html?reestrNumber=1771053913517000003" TargetMode="External"/><Relationship Id="rId51" Type="http://schemas.openxmlformats.org/officeDocument/2006/relationships/hyperlink" Target="http://zakupki.gov.ru/epz/contract/contractCard/common-info.html?reestrNumber=1272119427517000061" TargetMode="External"/><Relationship Id="rId50" Type="http://schemas.openxmlformats.org/officeDocument/2006/relationships/hyperlink" Target="http://zakupki.gov.ru/epz/contract/contractCard/common-info.html?reestrNumber=1272119427516000022" TargetMode="External"/><Relationship Id="rId53" Type="http://schemas.openxmlformats.org/officeDocument/2006/relationships/hyperlink" Target="http://zakupki.gov.ru/epz/contract/contractCard/common-info.html?reestrNumber=1770381253818000033" TargetMode="External"/><Relationship Id="rId52" Type="http://schemas.openxmlformats.org/officeDocument/2006/relationships/hyperlink" Target="http://zakupki.gov.ru/epz/contract/contractCard/common-info.html?reestrNumber=1272119427516000004" TargetMode="External"/><Relationship Id="rId11" Type="http://schemas.openxmlformats.org/officeDocument/2006/relationships/hyperlink" Target="http://zakupki.gov.ru/epz/contract/contractCard/common-info.html?reestrNumber=1770420620118000079" TargetMode="External"/><Relationship Id="rId55" Type="http://schemas.openxmlformats.org/officeDocument/2006/relationships/hyperlink" Target="http://zakupki.gov.ru/epz/contract/contractCard/common-info.html?reestrNumber=1770381253817000018" TargetMode="External"/><Relationship Id="rId10" Type="http://schemas.openxmlformats.org/officeDocument/2006/relationships/hyperlink" Target="http://zakupki.gov.ru/epz/contract/contractCard/common-info.html?reestrNumber=1770420620118000076" TargetMode="External"/><Relationship Id="rId54" Type="http://schemas.openxmlformats.org/officeDocument/2006/relationships/hyperlink" Target="http://zakupki.gov.ru/epz/contract/contractCard/common-info.html?reestrNumber=1770381253818000013" TargetMode="External"/><Relationship Id="rId13" Type="http://schemas.openxmlformats.org/officeDocument/2006/relationships/hyperlink" Target="http://zakupki.gov.ru/epz/contract/contractCard/common-info.html?reestrNumber=1770585133117000467&amp;source=epz" TargetMode="External"/><Relationship Id="rId57" Type="http://schemas.openxmlformats.org/officeDocument/2006/relationships/hyperlink" Target="http://zakupki.gov.ru/epz/contract/contractCard/common-info.html?reestrNumber=1770381253816000030" TargetMode="External"/><Relationship Id="rId12" Type="http://schemas.openxmlformats.org/officeDocument/2006/relationships/hyperlink" Target="http://zakupki.gov.ru/epz/contract/contractCard/common-info.html?reestrNumber=1770585133117000466" TargetMode="External"/><Relationship Id="rId56" Type="http://schemas.openxmlformats.org/officeDocument/2006/relationships/hyperlink" Target="http://zakupki.gov.ru/epz/contract/contractCard/common-info.html?reestrNumber=1770381253817000029" TargetMode="External"/><Relationship Id="rId15" Type="http://schemas.openxmlformats.org/officeDocument/2006/relationships/hyperlink" Target="http://zakupki.gov.ru/epz/contract/contractCard/common-info.html?reestrNumber=1770585133117000436&amp;source=epz" TargetMode="External"/><Relationship Id="rId59" Type="http://schemas.openxmlformats.org/officeDocument/2006/relationships/hyperlink" Target="http://zakupki.gov.ru/epz/contract/contractCard/common-info.html?reestrNumber=1770381253816000020" TargetMode="External"/><Relationship Id="rId14" Type="http://schemas.openxmlformats.org/officeDocument/2006/relationships/hyperlink" Target="http://zakupki.gov.ru/epz/contract/contractCard/common-info.html?reestrNumber=1770585133117000005" TargetMode="External"/><Relationship Id="rId58" Type="http://schemas.openxmlformats.org/officeDocument/2006/relationships/hyperlink" Target="http://zakupki.gov.ru/epz/contract/contractCard/common-info.html?reestrNumber=1770381253816000047" TargetMode="External"/><Relationship Id="rId17" Type="http://schemas.openxmlformats.org/officeDocument/2006/relationships/hyperlink" Target="http://zakupki.gov.ru/epz/contract/contractCard/common-info.html?reestrNumber=1770585133116000072" TargetMode="External"/><Relationship Id="rId16" Type="http://schemas.openxmlformats.org/officeDocument/2006/relationships/hyperlink" Target="http://zakupki.gov.ru/epz/contract/contractCard/common-info.html?reestrNumber=1770585133116000805" TargetMode="External"/><Relationship Id="rId19" Type="http://schemas.openxmlformats.org/officeDocument/2006/relationships/hyperlink" Target="http://zakupki.gov.ru/epz/contract/contractCard/common-info.html?reestrNumber=1770585133116000373" TargetMode="External"/><Relationship Id="rId18" Type="http://schemas.openxmlformats.org/officeDocument/2006/relationships/hyperlink" Target="http://zakupki.gov.ru/epz/contract/contractCard/common-info.html?reestrNumber=1770585133117000003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krskstate.ru/press/news/0/news/93692" TargetMode="External"/><Relationship Id="rId2" Type="http://schemas.openxmlformats.org/officeDocument/2006/relationships/hyperlink" Target="https://www.flightradar24.com/data/aircraft/ra-64014" TargetMode="External"/><Relationship Id="rId3" Type="http://schemas.openxmlformats.org/officeDocument/2006/relationships/hyperlink" Target="http://minpromtorg.gov.ru/press-centre/news/" TargetMode="External"/><Relationship Id="rId4" Type="http://schemas.openxmlformats.org/officeDocument/2006/relationships/hyperlink" Target="https://www.flightradar24.com/data/aircraft/ra-64014" TargetMode="External"/><Relationship Id="rId9" Type="http://schemas.openxmlformats.org/officeDocument/2006/relationships/hyperlink" Target="http://minpromtorg.gov.ru/press-centre/news/" TargetMode="External"/><Relationship Id="rId5" Type="http://schemas.openxmlformats.org/officeDocument/2006/relationships/hyperlink" Target="http://minpromtorg.gov.ru/press-centre/news/" TargetMode="External"/><Relationship Id="rId6" Type="http://schemas.openxmlformats.org/officeDocument/2006/relationships/hyperlink" Target="https://www.flightradar24.com/data/aircraft/ra-89053" TargetMode="External"/><Relationship Id="rId7" Type="http://schemas.openxmlformats.org/officeDocument/2006/relationships/hyperlink" Target="http://minpromtorg.gov.ru/press-centre/news/" TargetMode="External"/><Relationship Id="rId8" Type="http://schemas.openxmlformats.org/officeDocument/2006/relationships/hyperlink" Target="https://www.flightradar24.com/data/aircraft/ra-89053" TargetMode="External"/><Relationship Id="rId31" Type="http://schemas.openxmlformats.org/officeDocument/2006/relationships/hyperlink" Target="http://minpromtorg.gov.ru/press-centre/news/" TargetMode="External"/><Relationship Id="rId30" Type="http://schemas.openxmlformats.org/officeDocument/2006/relationships/hyperlink" Target="http://minpromtorg.gov.ru/press-centre/news/" TargetMode="External"/><Relationship Id="rId32" Type="http://schemas.openxmlformats.org/officeDocument/2006/relationships/drawing" Target="../drawings/drawing2.xml"/><Relationship Id="rId20" Type="http://schemas.openxmlformats.org/officeDocument/2006/relationships/hyperlink" Target="http://minpromtorg.gov.ru/press-centre/news/" TargetMode="External"/><Relationship Id="rId22" Type="http://schemas.openxmlformats.org/officeDocument/2006/relationships/hyperlink" Target="http://minpromtorg.gov.ru/press-centre/news/" TargetMode="External"/><Relationship Id="rId21" Type="http://schemas.openxmlformats.org/officeDocument/2006/relationships/hyperlink" Target="http://minpromtorg.gov.ru/press-centre/news/" TargetMode="External"/><Relationship Id="rId24" Type="http://schemas.openxmlformats.org/officeDocument/2006/relationships/hyperlink" Target="http://minpromtorg.gov.ru/press-centre/news/" TargetMode="External"/><Relationship Id="rId23" Type="http://schemas.openxmlformats.org/officeDocument/2006/relationships/hyperlink" Target="http://minpromtorg.gov.ru/press-centre/news/" TargetMode="External"/><Relationship Id="rId26" Type="http://schemas.openxmlformats.org/officeDocument/2006/relationships/hyperlink" Target="https://www.flightradar24.com/data/aircraft/ra-89053" TargetMode="External"/><Relationship Id="rId25" Type="http://schemas.openxmlformats.org/officeDocument/2006/relationships/hyperlink" Target="http://minpromtorg.gov.ru/press-centre/news/" TargetMode="External"/><Relationship Id="rId28" Type="http://schemas.openxmlformats.org/officeDocument/2006/relationships/hyperlink" Target="http://minpromtorg.gov.ru/press-centre/news/" TargetMode="External"/><Relationship Id="rId27" Type="http://schemas.openxmlformats.org/officeDocument/2006/relationships/hyperlink" Target="http://minpromtorg.gov.ru/press-centre/news/" TargetMode="External"/><Relationship Id="rId29" Type="http://schemas.openxmlformats.org/officeDocument/2006/relationships/hyperlink" Target="http://minpromtorg.gov.ru/press-centre/news/" TargetMode="External"/><Relationship Id="rId11" Type="http://schemas.openxmlformats.org/officeDocument/2006/relationships/hyperlink" Target="http://minpromtorg.gov.ru/press-centre/news/" TargetMode="External"/><Relationship Id="rId10" Type="http://schemas.openxmlformats.org/officeDocument/2006/relationships/hyperlink" Target="http://minpromtorg.gov.ru/press-centre/news/" TargetMode="External"/><Relationship Id="rId13" Type="http://schemas.openxmlformats.org/officeDocument/2006/relationships/hyperlink" Target="http://minpromtorg.gov.ru/press-centre/news/" TargetMode="External"/><Relationship Id="rId12" Type="http://schemas.openxmlformats.org/officeDocument/2006/relationships/hyperlink" Target="http://minpromtorg.gov.ru/press-centre/news/" TargetMode="External"/><Relationship Id="rId15" Type="http://schemas.openxmlformats.org/officeDocument/2006/relationships/hyperlink" Target="http://minpromtorg.gov.ru/press-centre/news/" TargetMode="External"/><Relationship Id="rId14" Type="http://schemas.openxmlformats.org/officeDocument/2006/relationships/hyperlink" Target="http://minpromtorg.gov.ru/press-centre/news/" TargetMode="External"/><Relationship Id="rId17" Type="http://schemas.openxmlformats.org/officeDocument/2006/relationships/hyperlink" Target="http://minpromtorg.gov.ru/press-centre/news/" TargetMode="External"/><Relationship Id="rId16" Type="http://schemas.openxmlformats.org/officeDocument/2006/relationships/hyperlink" Target="http://minpromtorg.gov.ru/press-centre/news/" TargetMode="External"/><Relationship Id="rId19" Type="http://schemas.openxmlformats.org/officeDocument/2006/relationships/hyperlink" Target="http://minpromtorg.gov.ru/press-centre/news/" TargetMode="External"/><Relationship Id="rId18" Type="http://schemas.openxmlformats.org/officeDocument/2006/relationships/hyperlink" Target="http://minpromtorg.gov.ru/press-centre/news/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.14"/>
    <col customWidth="1" min="2" max="2" width="11.57"/>
    <col customWidth="1" min="3" max="3" width="33.29"/>
    <col customWidth="1" min="4" max="4" width="68.14"/>
    <col customWidth="1" min="5" max="5" width="7.57"/>
    <col customWidth="1" min="6" max="6" width="42.43"/>
    <col customWidth="1" min="7" max="7" width="19.29"/>
    <col customWidth="1" min="8" max="8" width="15.0"/>
    <col customWidth="1" min="9" max="9" width="11.71"/>
  </cols>
  <sheetData>
    <row r="1">
      <c r="A1" s="6" t="s">
        <v>1</v>
      </c>
      <c r="B1" s="8" t="s">
        <v>10</v>
      </c>
      <c r="C1" s="3" t="s">
        <v>11</v>
      </c>
      <c r="D1" s="3" t="s">
        <v>12</v>
      </c>
      <c r="E1" s="8" t="s">
        <v>13</v>
      </c>
      <c r="F1" s="3" t="s">
        <v>14</v>
      </c>
      <c r="G1" s="10" t="s">
        <v>4</v>
      </c>
      <c r="H1" s="3" t="s">
        <v>16</v>
      </c>
      <c r="I1" s="3" t="s">
        <v>17</v>
      </c>
      <c r="J1" s="1" t="s">
        <v>18</v>
      </c>
    </row>
    <row r="2">
      <c r="A2" s="8">
        <v>1.0</v>
      </c>
      <c r="B2" s="8" t="s">
        <v>19</v>
      </c>
      <c r="C2" s="11" t="s">
        <v>20</v>
      </c>
      <c r="D2" s="11" t="s">
        <v>19</v>
      </c>
      <c r="E2" s="12"/>
      <c r="F2" s="4"/>
      <c r="G2" s="14"/>
      <c r="H2" s="4"/>
      <c r="I2" s="4"/>
    </row>
    <row r="3">
      <c r="A3" s="8">
        <v>2.0</v>
      </c>
      <c r="B3" s="15" t="s">
        <v>31</v>
      </c>
      <c r="C3" s="11" t="s">
        <v>32</v>
      </c>
      <c r="D3" s="11" t="s">
        <v>19</v>
      </c>
      <c r="E3" s="12"/>
      <c r="F3" s="4"/>
      <c r="G3" s="14"/>
      <c r="H3" s="4"/>
      <c r="I3" s="4"/>
    </row>
    <row r="4">
      <c r="A4" s="8">
        <v>3.0</v>
      </c>
      <c r="B4" s="8" t="s">
        <v>33</v>
      </c>
      <c r="C4" s="11" t="s">
        <v>34</v>
      </c>
      <c r="D4" s="18" t="s">
        <v>35</v>
      </c>
      <c r="E4" s="8" t="s">
        <v>39</v>
      </c>
      <c r="F4" s="3" t="s">
        <v>40</v>
      </c>
      <c r="G4" s="10">
        <v>7.9612794757E8</v>
      </c>
      <c r="H4" s="3"/>
      <c r="I4" s="3" t="s">
        <v>19</v>
      </c>
      <c r="J4" s="1" t="s">
        <v>41</v>
      </c>
    </row>
    <row r="5">
      <c r="A5" s="8"/>
      <c r="B5" s="8"/>
      <c r="C5" s="11"/>
      <c r="D5" s="18" t="s">
        <v>44</v>
      </c>
      <c r="E5" s="8" t="s">
        <v>49</v>
      </c>
      <c r="F5" s="3" t="s">
        <v>40</v>
      </c>
      <c r="G5" s="10">
        <v>1.4999570814E8</v>
      </c>
      <c r="H5" s="3"/>
      <c r="I5" s="3" t="s">
        <v>19</v>
      </c>
      <c r="J5" s="1" t="s">
        <v>50</v>
      </c>
    </row>
    <row r="6">
      <c r="A6" s="8"/>
      <c r="B6" s="8"/>
      <c r="C6" s="11"/>
      <c r="D6" s="18" t="s">
        <v>51</v>
      </c>
      <c r="E6" s="8" t="s">
        <v>49</v>
      </c>
      <c r="F6" s="3" t="s">
        <v>40</v>
      </c>
      <c r="G6" s="10">
        <v>9.32394877E8</v>
      </c>
      <c r="H6" s="10">
        <f>SUM(G4:G6)</f>
        <v>1878518533</v>
      </c>
      <c r="I6" s="3" t="s">
        <v>19</v>
      </c>
      <c r="J6" s="1" t="s">
        <v>50</v>
      </c>
    </row>
    <row r="7">
      <c r="A7" s="8"/>
      <c r="B7" s="8"/>
      <c r="C7" s="11"/>
      <c r="D7" s="18" t="s">
        <v>59</v>
      </c>
      <c r="E7" s="8" t="s">
        <v>62</v>
      </c>
      <c r="F7" s="3" t="s">
        <v>40</v>
      </c>
      <c r="G7" s="10">
        <v>2.880036314E8</v>
      </c>
      <c r="H7" s="3"/>
      <c r="I7" s="3" t="s">
        <v>19</v>
      </c>
      <c r="J7" s="22" t="s">
        <v>63</v>
      </c>
    </row>
    <row r="8">
      <c r="A8" s="8"/>
      <c r="B8" s="8"/>
      <c r="C8" s="11"/>
      <c r="D8" s="18" t="s">
        <v>65</v>
      </c>
      <c r="E8" s="8" t="s">
        <v>71</v>
      </c>
      <c r="F8" s="3" t="s">
        <v>72</v>
      </c>
      <c r="G8" s="10">
        <v>1.434879479E8</v>
      </c>
      <c r="H8" s="3"/>
      <c r="I8" s="3" t="s">
        <v>19</v>
      </c>
      <c r="J8" s="22" t="s">
        <v>73</v>
      </c>
    </row>
    <row r="9">
      <c r="A9" s="8"/>
      <c r="B9" s="8"/>
      <c r="C9" s="11"/>
      <c r="D9" s="18" t="s">
        <v>75</v>
      </c>
      <c r="E9" s="8" t="s">
        <v>79</v>
      </c>
      <c r="F9" s="3" t="s">
        <v>72</v>
      </c>
      <c r="G9" s="10">
        <v>1.9426502323E8</v>
      </c>
      <c r="H9" s="3"/>
      <c r="I9" s="3" t="s">
        <v>19</v>
      </c>
      <c r="J9" s="22" t="s">
        <v>80</v>
      </c>
    </row>
    <row r="10">
      <c r="A10" s="8"/>
      <c r="B10" s="8"/>
      <c r="C10" s="11"/>
      <c r="D10" s="18" t="s">
        <v>83</v>
      </c>
      <c r="E10" s="8" t="s">
        <v>79</v>
      </c>
      <c r="F10" s="3" t="s">
        <v>72</v>
      </c>
      <c r="G10" s="10">
        <v>2.4557402628E8</v>
      </c>
      <c r="H10" s="3"/>
      <c r="I10" s="3" t="s">
        <v>19</v>
      </c>
      <c r="J10" s="22" t="s">
        <v>95</v>
      </c>
    </row>
    <row r="11">
      <c r="A11" s="8"/>
      <c r="B11" s="8"/>
      <c r="C11" s="11"/>
      <c r="D11" s="18" t="s">
        <v>96</v>
      </c>
      <c r="E11" s="8" t="s">
        <v>79</v>
      </c>
      <c r="F11" s="3" t="s">
        <v>72</v>
      </c>
      <c r="G11" s="10">
        <v>3.6399029396E8</v>
      </c>
      <c r="H11" s="3"/>
      <c r="I11" s="3" t="s">
        <v>19</v>
      </c>
      <c r="J11" s="22" t="s">
        <v>101</v>
      </c>
    </row>
    <row r="12">
      <c r="A12" s="8"/>
      <c r="B12" s="8"/>
      <c r="C12" s="11"/>
      <c r="D12" s="18" t="s">
        <v>102</v>
      </c>
      <c r="E12" s="8">
        <v>18.0</v>
      </c>
      <c r="F12" s="3" t="s">
        <v>72</v>
      </c>
      <c r="G12" s="10">
        <v>4.399648942E7</v>
      </c>
      <c r="H12" s="3"/>
      <c r="I12" s="3" t="s">
        <v>19</v>
      </c>
      <c r="J12" s="1" t="s">
        <v>50</v>
      </c>
    </row>
    <row r="13">
      <c r="A13" s="8"/>
      <c r="B13" s="8"/>
      <c r="C13" s="11"/>
      <c r="D13" s="18" t="s">
        <v>108</v>
      </c>
      <c r="E13" s="8">
        <v>18.0</v>
      </c>
      <c r="F13" s="3" t="s">
        <v>72</v>
      </c>
      <c r="G13" s="10">
        <v>1.3913819451E8</v>
      </c>
      <c r="H13" s="23">
        <f>SUM(G7:G13)</f>
        <v>1418455607</v>
      </c>
      <c r="I13" s="3" t="s">
        <v>19</v>
      </c>
      <c r="J13" s="1" t="s">
        <v>50</v>
      </c>
    </row>
    <row r="14">
      <c r="A14" s="8">
        <v>4.0</v>
      </c>
      <c r="B14" s="25" t="s">
        <v>119</v>
      </c>
      <c r="C14" s="11" t="s">
        <v>122</v>
      </c>
      <c r="D14" s="11" t="s">
        <v>19</v>
      </c>
      <c r="E14" s="12"/>
      <c r="F14" s="4"/>
      <c r="G14" s="14"/>
      <c r="H14" s="4"/>
      <c r="I14" s="4"/>
    </row>
    <row r="15">
      <c r="A15" s="8">
        <v>5.0</v>
      </c>
      <c r="B15" s="25" t="s">
        <v>119</v>
      </c>
      <c r="C15" s="11" t="s">
        <v>123</v>
      </c>
      <c r="D15" s="11" t="s">
        <v>19</v>
      </c>
      <c r="E15" s="12"/>
      <c r="F15" s="4"/>
      <c r="G15" s="14"/>
      <c r="H15" s="4"/>
      <c r="I15" s="4"/>
    </row>
    <row r="16">
      <c r="A16" s="8">
        <v>6.0</v>
      </c>
      <c r="B16" s="27" t="s">
        <v>125</v>
      </c>
      <c r="C16" s="11" t="s">
        <v>128</v>
      </c>
      <c r="D16" s="29" t="s">
        <v>129</v>
      </c>
      <c r="E16" s="8">
        <v>18.0</v>
      </c>
      <c r="F16" s="3" t="s">
        <v>137</v>
      </c>
      <c r="G16" s="10">
        <v>4416976.5</v>
      </c>
      <c r="H16" s="3"/>
      <c r="I16" s="3" t="s">
        <v>138</v>
      </c>
    </row>
    <row r="17">
      <c r="A17" s="8"/>
      <c r="B17" s="8"/>
      <c r="C17" s="11"/>
      <c r="D17" s="29" t="s">
        <v>139</v>
      </c>
      <c r="E17" s="8">
        <v>18.0</v>
      </c>
      <c r="F17" s="3" t="s">
        <v>148</v>
      </c>
      <c r="G17" s="10">
        <v>8248332.6</v>
      </c>
      <c r="H17" s="23">
        <f>SUM(G16:G17)</f>
        <v>12665309.1</v>
      </c>
      <c r="I17" s="3" t="s">
        <v>138</v>
      </c>
    </row>
    <row r="18">
      <c r="A18" s="8"/>
      <c r="B18" s="8"/>
      <c r="C18" s="11"/>
      <c r="D18" s="31" t="s">
        <v>152</v>
      </c>
      <c r="E18" s="8">
        <v>17.0</v>
      </c>
      <c r="F18" s="3" t="s">
        <v>148</v>
      </c>
      <c r="G18" s="10">
        <v>4858808.0</v>
      </c>
      <c r="H18" s="3"/>
      <c r="I18" s="3" t="s">
        <v>138</v>
      </c>
    </row>
    <row r="19">
      <c r="A19" s="8"/>
      <c r="B19" s="8"/>
      <c r="C19" s="11"/>
      <c r="D19" s="31" t="s">
        <v>162</v>
      </c>
      <c r="E19" s="8">
        <v>17.0</v>
      </c>
      <c r="F19" s="3" t="s">
        <v>148</v>
      </c>
      <c r="G19" s="10">
        <v>1000000.0</v>
      </c>
      <c r="H19" s="3"/>
      <c r="I19" s="3" t="s">
        <v>138</v>
      </c>
      <c r="J19" s="32" t="s">
        <v>167</v>
      </c>
      <c r="K19" s="33"/>
      <c r="L19" s="34"/>
    </row>
    <row r="20">
      <c r="A20" s="8"/>
      <c r="B20" s="8"/>
      <c r="C20" s="11"/>
      <c r="D20" s="31" t="s">
        <v>172</v>
      </c>
      <c r="E20" s="8">
        <v>16.0</v>
      </c>
      <c r="F20" s="3" t="s">
        <v>148</v>
      </c>
      <c r="G20" s="10">
        <v>898445.2</v>
      </c>
      <c r="H20" s="3"/>
      <c r="I20" s="3" t="s">
        <v>138</v>
      </c>
    </row>
    <row r="21">
      <c r="A21" s="8"/>
      <c r="B21" s="8"/>
      <c r="C21" s="11"/>
      <c r="D21" s="36" t="s">
        <v>174</v>
      </c>
      <c r="E21" s="8">
        <v>16.0</v>
      </c>
      <c r="F21" s="3" t="s">
        <v>148</v>
      </c>
      <c r="G21" s="37" t="s">
        <v>181</v>
      </c>
      <c r="H21" s="3"/>
      <c r="I21" s="3" t="s">
        <v>19</v>
      </c>
      <c r="J21" s="38" t="s">
        <v>182</v>
      </c>
    </row>
    <row r="22">
      <c r="A22" s="8"/>
      <c r="B22" s="8"/>
      <c r="C22" s="11"/>
      <c r="D22" s="36" t="s">
        <v>183</v>
      </c>
      <c r="E22" s="8">
        <v>16.0</v>
      </c>
      <c r="F22" s="3" t="s">
        <v>148</v>
      </c>
      <c r="G22" s="10">
        <v>5500000.0</v>
      </c>
      <c r="H22" s="3"/>
      <c r="I22" s="3" t="s">
        <v>138</v>
      </c>
      <c r="J22" s="39"/>
    </row>
    <row r="23">
      <c r="A23" s="8"/>
      <c r="B23" s="8"/>
      <c r="C23" s="11"/>
      <c r="D23" s="36" t="s">
        <v>196</v>
      </c>
      <c r="E23" s="8">
        <v>16.0</v>
      </c>
      <c r="F23" s="3" t="s">
        <v>148</v>
      </c>
      <c r="G23" s="10">
        <v>4456372.9</v>
      </c>
      <c r="H23" s="3"/>
      <c r="I23" s="3" t="s">
        <v>138</v>
      </c>
      <c r="J23" s="39"/>
    </row>
    <row r="24">
      <c r="A24" s="8">
        <v>7.0</v>
      </c>
      <c r="B24" s="25" t="s">
        <v>199</v>
      </c>
      <c r="C24" s="11" t="s">
        <v>200</v>
      </c>
      <c r="D24" s="3" t="s">
        <v>19</v>
      </c>
      <c r="E24" s="8"/>
      <c r="F24" s="3"/>
      <c r="G24" s="10"/>
      <c r="H24" s="4"/>
      <c r="I24" s="3"/>
      <c r="J24" s="42"/>
    </row>
    <row r="25">
      <c r="A25" s="8"/>
      <c r="B25" s="8" t="s">
        <v>202</v>
      </c>
      <c r="C25" s="11" t="s">
        <v>203</v>
      </c>
      <c r="D25" s="45" t="s">
        <v>204</v>
      </c>
      <c r="E25" s="8">
        <v>16.0</v>
      </c>
      <c r="F25" s="3" t="s">
        <v>205</v>
      </c>
      <c r="G25" s="10">
        <v>1549499.66</v>
      </c>
      <c r="H25" s="4"/>
      <c r="I25" s="3" t="s">
        <v>138</v>
      </c>
      <c r="J25" s="42" t="s">
        <v>206</v>
      </c>
    </row>
    <row r="26">
      <c r="A26" s="8"/>
      <c r="B26" s="8"/>
      <c r="C26" s="11"/>
      <c r="D26" s="45" t="s">
        <v>207</v>
      </c>
      <c r="E26" s="8">
        <v>16.0</v>
      </c>
      <c r="F26" s="3" t="s">
        <v>205</v>
      </c>
      <c r="G26" s="10">
        <v>1.471634667E7</v>
      </c>
      <c r="H26" s="3"/>
      <c r="I26" s="3" t="s">
        <v>138</v>
      </c>
      <c r="J26" s="1" t="s">
        <v>208</v>
      </c>
    </row>
    <row r="27">
      <c r="A27" s="8"/>
      <c r="B27" s="8"/>
      <c r="C27" s="11"/>
      <c r="D27" s="45" t="s">
        <v>209</v>
      </c>
      <c r="E27" s="8">
        <v>16.0</v>
      </c>
      <c r="F27" s="46" t="s">
        <v>210</v>
      </c>
      <c r="G27" s="10"/>
      <c r="H27" s="3"/>
      <c r="I27" s="3" t="s">
        <v>138</v>
      </c>
      <c r="J27" s="42" t="s">
        <v>206</v>
      </c>
    </row>
    <row r="28">
      <c r="A28" s="8"/>
      <c r="B28" s="8"/>
      <c r="C28" s="11"/>
      <c r="D28" s="45" t="s">
        <v>211</v>
      </c>
      <c r="E28" s="8">
        <v>16.0</v>
      </c>
      <c r="F28" s="46" t="s">
        <v>210</v>
      </c>
      <c r="G28" s="10">
        <v>1772072.4</v>
      </c>
      <c r="H28" s="3"/>
      <c r="I28" s="3" t="s">
        <v>138</v>
      </c>
      <c r="J28" s="1" t="s">
        <v>208</v>
      </c>
    </row>
    <row r="29">
      <c r="A29" s="8"/>
      <c r="B29" s="8"/>
      <c r="C29" s="11"/>
      <c r="D29" s="18" t="s">
        <v>212</v>
      </c>
      <c r="E29" s="47">
        <v>16.0</v>
      </c>
      <c r="F29" s="48" t="s">
        <v>205</v>
      </c>
      <c r="G29" s="37"/>
      <c r="H29" s="48"/>
      <c r="I29" s="48" t="s">
        <v>138</v>
      </c>
      <c r="J29" s="1" t="s">
        <v>208</v>
      </c>
    </row>
    <row r="30">
      <c r="A30" s="8"/>
      <c r="B30" s="8"/>
      <c r="C30" s="11"/>
      <c r="D30" s="18" t="s">
        <v>213</v>
      </c>
      <c r="E30" s="47">
        <v>16.0</v>
      </c>
      <c r="F30" s="48" t="s">
        <v>205</v>
      </c>
      <c r="G30" s="37">
        <v>1.578501905E7</v>
      </c>
      <c r="H30" s="48"/>
      <c r="I30" s="48" t="s">
        <v>138</v>
      </c>
      <c r="J30" s="1" t="s">
        <v>208</v>
      </c>
    </row>
    <row r="31">
      <c r="A31" s="8"/>
      <c r="B31" s="8"/>
      <c r="C31" s="11"/>
      <c r="D31" s="18" t="s">
        <v>214</v>
      </c>
      <c r="E31" s="47">
        <v>17.0</v>
      </c>
      <c r="F31" s="48" t="s">
        <v>205</v>
      </c>
      <c r="G31" s="37"/>
      <c r="H31" s="48"/>
      <c r="I31" s="48" t="s">
        <v>138</v>
      </c>
      <c r="J31" s="42" t="s">
        <v>206</v>
      </c>
    </row>
    <row r="32">
      <c r="A32" s="8"/>
      <c r="B32" s="8"/>
      <c r="C32" s="11"/>
      <c r="D32" s="18" t="s">
        <v>215</v>
      </c>
      <c r="E32" s="47" t="s">
        <v>62</v>
      </c>
      <c r="F32" s="48" t="s">
        <v>205</v>
      </c>
      <c r="G32" s="37"/>
      <c r="H32" s="48"/>
      <c r="I32" s="48" t="s">
        <v>138</v>
      </c>
      <c r="J32" s="42" t="s">
        <v>206</v>
      </c>
    </row>
    <row r="33">
      <c r="A33" s="8"/>
      <c r="B33" s="8"/>
      <c r="C33" s="11"/>
      <c r="D33" s="18" t="s">
        <v>216</v>
      </c>
      <c r="E33" s="47">
        <v>17.0</v>
      </c>
      <c r="F33" s="48" t="s">
        <v>205</v>
      </c>
      <c r="G33" s="37">
        <v>2553776.94</v>
      </c>
      <c r="H33" s="48"/>
      <c r="I33" s="48" t="s">
        <v>138</v>
      </c>
      <c r="J33" s="42" t="s">
        <v>206</v>
      </c>
    </row>
    <row r="34">
      <c r="A34" s="8"/>
      <c r="B34" s="8"/>
      <c r="C34" s="11"/>
      <c r="D34" s="18" t="s">
        <v>217</v>
      </c>
      <c r="E34" s="47">
        <v>17.0</v>
      </c>
      <c r="F34" s="48" t="s">
        <v>205</v>
      </c>
      <c r="G34" s="37"/>
      <c r="H34" s="48"/>
      <c r="I34" s="48" t="s">
        <v>138</v>
      </c>
      <c r="J34" s="42" t="s">
        <v>206</v>
      </c>
    </row>
    <row r="35">
      <c r="A35" s="8"/>
      <c r="B35" s="8"/>
      <c r="C35" s="11"/>
      <c r="D35" s="18" t="s">
        <v>218</v>
      </c>
      <c r="E35" s="47">
        <v>17.0</v>
      </c>
      <c r="F35" s="48" t="s">
        <v>205</v>
      </c>
      <c r="G35" s="37">
        <v>1465531.55</v>
      </c>
      <c r="H35" s="48"/>
      <c r="I35" s="48" t="s">
        <v>138</v>
      </c>
      <c r="J35" s="42" t="s">
        <v>206</v>
      </c>
    </row>
    <row r="36">
      <c r="A36" s="8"/>
      <c r="B36" s="8"/>
      <c r="C36" s="11"/>
      <c r="E36" s="8"/>
      <c r="F36" s="48"/>
      <c r="G36" s="10"/>
      <c r="H36" s="3"/>
      <c r="I36" s="3"/>
    </row>
    <row r="37">
      <c r="A37" s="8">
        <v>8.0</v>
      </c>
      <c r="B37" s="27" t="s">
        <v>219</v>
      </c>
      <c r="C37" s="11" t="s">
        <v>220</v>
      </c>
      <c r="D37" s="45" t="s">
        <v>221</v>
      </c>
      <c r="E37" s="8"/>
      <c r="F37" s="46" t="s">
        <v>222</v>
      </c>
      <c r="G37" s="10"/>
      <c r="H37" s="3"/>
      <c r="I37" s="3" t="s">
        <v>223</v>
      </c>
    </row>
    <row r="38">
      <c r="A38" s="8"/>
      <c r="B38" s="8"/>
      <c r="C38" s="11"/>
      <c r="D38" s="49" t="s">
        <v>224</v>
      </c>
      <c r="E38" s="8"/>
      <c r="F38" s="3"/>
      <c r="G38" s="10"/>
      <c r="H38" s="3"/>
      <c r="I38" s="3"/>
    </row>
    <row r="39">
      <c r="A39" s="8"/>
      <c r="B39" s="8"/>
      <c r="C39" s="11"/>
      <c r="D39" s="50" t="s">
        <v>225</v>
      </c>
      <c r="E39" s="8"/>
      <c r="F39" s="3"/>
      <c r="G39" s="10"/>
      <c r="H39" s="3"/>
      <c r="I39" s="3"/>
    </row>
    <row r="40">
      <c r="A40" s="8"/>
      <c r="B40" s="8"/>
      <c r="C40" s="11"/>
      <c r="D40" s="11"/>
      <c r="E40" s="8">
        <v>16.0</v>
      </c>
      <c r="F40" s="3"/>
      <c r="G40" s="10">
        <v>2.56052587E7</v>
      </c>
      <c r="H40" s="3"/>
      <c r="I40" s="3"/>
    </row>
    <row r="41">
      <c r="A41" s="8"/>
      <c r="B41" s="8"/>
      <c r="C41" s="11"/>
      <c r="D41" s="11"/>
      <c r="E41" s="8">
        <v>17.0</v>
      </c>
      <c r="F41" s="3"/>
      <c r="G41" s="10">
        <v>5.330837222E7</v>
      </c>
      <c r="H41" s="3"/>
      <c r="I41" s="3"/>
    </row>
    <row r="42">
      <c r="A42" s="8"/>
      <c r="B42" s="8"/>
      <c r="C42" s="11"/>
      <c r="D42" s="11"/>
      <c r="E42" s="8">
        <v>18.0</v>
      </c>
      <c r="F42" s="3"/>
      <c r="G42" s="23">
        <v>5.17774114E7</v>
      </c>
      <c r="H42" s="3"/>
      <c r="I42" s="3"/>
    </row>
    <row r="43">
      <c r="A43" s="8">
        <v>9.0</v>
      </c>
      <c r="B43" s="8" t="s">
        <v>202</v>
      </c>
      <c r="C43" s="11" t="s">
        <v>226</v>
      </c>
      <c r="D43" s="29" t="s">
        <v>227</v>
      </c>
      <c r="E43" s="8">
        <v>16.0</v>
      </c>
      <c r="F43" s="3" t="s">
        <v>228</v>
      </c>
      <c r="G43" s="10">
        <v>7758102.0</v>
      </c>
      <c r="H43" s="3"/>
      <c r="I43" s="3" t="s">
        <v>138</v>
      </c>
    </row>
    <row r="44">
      <c r="A44" s="8"/>
      <c r="B44" s="8"/>
      <c r="C44" s="11"/>
      <c r="D44" s="51" t="s">
        <v>229</v>
      </c>
      <c r="E44" s="8">
        <v>16.0</v>
      </c>
      <c r="F44" s="3" t="s">
        <v>228</v>
      </c>
      <c r="G44" s="10">
        <v>1.99995812E7</v>
      </c>
      <c r="H44" s="3"/>
      <c r="I44" s="3" t="s">
        <v>138</v>
      </c>
    </row>
    <row r="45">
      <c r="A45" s="8"/>
      <c r="B45" s="8"/>
      <c r="C45" s="11"/>
      <c r="D45" s="51" t="s">
        <v>230</v>
      </c>
      <c r="E45" s="8">
        <v>16.0</v>
      </c>
      <c r="F45" s="3" t="s">
        <v>228</v>
      </c>
      <c r="G45" s="10">
        <v>4.04835472E7</v>
      </c>
      <c r="H45" s="10">
        <f>SUM(G43:G45)</f>
        <v>68241230.4</v>
      </c>
      <c r="I45" s="3" t="s">
        <v>138</v>
      </c>
    </row>
    <row r="46">
      <c r="A46" s="8"/>
      <c r="B46" s="8"/>
      <c r="C46" s="11"/>
      <c r="D46" s="29" t="s">
        <v>231</v>
      </c>
      <c r="E46" s="8">
        <v>17.0</v>
      </c>
      <c r="F46" s="3" t="s">
        <v>228</v>
      </c>
      <c r="G46" s="10">
        <v>7999832.45</v>
      </c>
      <c r="H46" s="3"/>
      <c r="I46" s="3" t="s">
        <v>138</v>
      </c>
    </row>
    <row r="47">
      <c r="A47" s="8"/>
      <c r="B47" s="8"/>
      <c r="C47" s="11"/>
      <c r="D47" s="51" t="s">
        <v>232</v>
      </c>
      <c r="E47" s="8">
        <v>17.0</v>
      </c>
      <c r="F47" s="3" t="s">
        <v>228</v>
      </c>
      <c r="G47" s="10">
        <v>5.989945895E7</v>
      </c>
      <c r="H47" s="3"/>
      <c r="I47" s="3" t="s">
        <v>138</v>
      </c>
    </row>
    <row r="48">
      <c r="A48" s="8"/>
      <c r="B48" s="8"/>
      <c r="C48" s="11"/>
      <c r="D48" s="29" t="s">
        <v>233</v>
      </c>
      <c r="E48" s="8">
        <v>17.0</v>
      </c>
      <c r="F48" s="3" t="s">
        <v>228</v>
      </c>
      <c r="G48" s="10">
        <v>2479699.9</v>
      </c>
      <c r="H48" s="10">
        <f>SUM(G46:G48)</f>
        <v>70378991.3</v>
      </c>
      <c r="I48" s="3" t="s">
        <v>138</v>
      </c>
    </row>
    <row r="49">
      <c r="A49" s="8"/>
      <c r="B49" s="8"/>
      <c r="C49" s="11"/>
      <c r="D49" s="29" t="s">
        <v>234</v>
      </c>
      <c r="E49" s="8">
        <v>18.0</v>
      </c>
      <c r="F49" s="3" t="s">
        <v>228</v>
      </c>
      <c r="G49" s="10">
        <v>5.99997771E7</v>
      </c>
      <c r="H49" s="3"/>
      <c r="I49" s="3" t="s">
        <v>138</v>
      </c>
    </row>
    <row r="50">
      <c r="A50" s="8"/>
      <c r="B50" s="8"/>
      <c r="C50" s="11"/>
      <c r="D50" s="29" t="s">
        <v>235</v>
      </c>
      <c r="E50" s="8">
        <v>18.0</v>
      </c>
      <c r="F50" s="3" t="s">
        <v>228</v>
      </c>
      <c r="G50" s="10">
        <v>1.99999302E7</v>
      </c>
      <c r="H50" s="3"/>
      <c r="I50" s="3" t="s">
        <v>138</v>
      </c>
      <c r="J50" s="1" t="s">
        <v>236</v>
      </c>
    </row>
    <row r="51">
      <c r="A51" s="8"/>
      <c r="B51" s="8"/>
      <c r="C51" s="11"/>
      <c r="D51" s="31" t="s">
        <v>237</v>
      </c>
      <c r="E51" s="8">
        <v>18.0</v>
      </c>
      <c r="F51" s="3" t="s">
        <v>228</v>
      </c>
      <c r="G51" s="10">
        <v>3380172.2</v>
      </c>
      <c r="H51" s="23">
        <f>SUM(G49:G51)</f>
        <v>83379879.5</v>
      </c>
      <c r="I51" s="3" t="s">
        <v>138</v>
      </c>
      <c r="J51" s="1" t="s">
        <v>236</v>
      </c>
    </row>
    <row r="52">
      <c r="A52" s="8">
        <v>10.0</v>
      </c>
      <c r="B52" s="25" t="s">
        <v>199</v>
      </c>
      <c r="C52" s="11" t="s">
        <v>238</v>
      </c>
      <c r="D52" s="52" t="s">
        <v>239</v>
      </c>
      <c r="E52" s="25" t="s">
        <v>240</v>
      </c>
      <c r="F52" s="3" t="s">
        <v>241</v>
      </c>
      <c r="G52" s="10">
        <v>1.15E7</v>
      </c>
      <c r="H52" s="10">
        <v>1.15E7</v>
      </c>
      <c r="I52" s="3" t="s">
        <v>19</v>
      </c>
      <c r="J52" s="1" t="s">
        <v>242</v>
      </c>
    </row>
    <row r="53">
      <c r="A53" s="8"/>
      <c r="B53" s="8"/>
      <c r="C53" s="11"/>
      <c r="D53" s="53" t="str">
        <f>HYPERLINK("http://zakupki.gov.ru/44fz/filestore/public/1.0/download/rgk2/file.html?uid=92561ACCEC910170E0530A86120D41D6","file:///Users/aleksandr/Downloads/%D0%9F%D1%80%D0%B5%D0%B7%D0%B8%D0%B4%D0%B5%D0%BD%D1%82-%D0%A1%D0%B5%D1%80%D0%B2%D0%B8%D1%81_2018_%D1%81%D1%87%D0%B5%D1%82%2043867%20%D0%BE%D1%82%2023.10.2018%20%D0%BD%D0%B0%2010%20732,30%20(3).pdf")</f>
        <v>file:///Users/aleksandr/Downloads/%D0%9F%D1%80%D0%B5%D0%B7%D0%B8%D0%B4%D0%B5%D0%BD%D1%82-%D0%A1%D0%B5%D1%80%D0%B2%D0%B8%D1%81_2018_%D1%81%D1%87%D0%B5%D1%82%2043867%20%D0%BE%D1%82%2023.10.2018%20%D0%BD%D0%B0%2010%20732,30%20(3).pdf</v>
      </c>
      <c r="E53" s="8"/>
      <c r="F53" s="3" t="s">
        <v>241</v>
      </c>
      <c r="G53" s="54">
        <v>10732.3</v>
      </c>
      <c r="H53" s="54"/>
      <c r="I53" s="3"/>
      <c r="J53" s="1"/>
    </row>
    <row r="54">
      <c r="A54" s="8"/>
      <c r="B54" s="8"/>
      <c r="C54" s="11"/>
      <c r="D54" s="53" t="str">
        <f>HYPERLINK("http://zakupki.gov.ru/44fz/filestore/public/1.0/download/rgk2/file.html?uid=925936BBB1130048E0530A86120D7A87","file:///Users/aleksandr/Downloads/%D0%9F%D1%80%D0%B5%D0%B7%D0%B8%D0%B4%D0%B5%D0%BD%D1%82-%D0%A1%D0%B5%D1%80%D0%B2%D0%B8%D1%81_2018_%D1%81%D1%87%D0%B5%D1%82%209789%20%D0%BE%D1%82%2012.12.2018%20%D0%BD%D0%B0%201%20201%20486,00%20(3).pdf")</f>
        <v>file:///Users/aleksandr/Downloads/%D0%9F%D1%80%D0%B5%D0%B7%D0%B8%D0%B4%D0%B5%D0%BD%D1%82-%D0%A1%D0%B5%D1%80%D0%B2%D0%B8%D1%81_2018_%D1%81%D1%87%D0%B5%D1%82%209789%20%D0%BE%D1%82%2012.12.2018%20%D0%BD%D0%B0%201%20201%20486,00%20(3).pdf</v>
      </c>
      <c r="E54" s="8"/>
      <c r="F54" s="3" t="s">
        <v>241</v>
      </c>
      <c r="G54" s="3">
        <v>1201486.0</v>
      </c>
      <c r="H54" s="3"/>
      <c r="I54" s="3"/>
      <c r="J54" s="1"/>
    </row>
    <row r="55">
      <c r="A55" s="8"/>
      <c r="B55" s="8"/>
      <c r="C55" s="11"/>
      <c r="D55" s="53" t="str">
        <f>HYPERLINK("http://zakupki.gov.ru/44fz/filestore/public/1.0/download/rgk2/file.html?uid=925940782296006EE0530A86120D3F16","file:///Users/aleksandr/Downloads/%D0%9F%D1%80%D0%B5%D0%B7%D0%B8%D0%B4%D0%B5%D0%BD%D1%82-%D0%A1%D0%B5%D1%80%D0%B2%D0%B8%D1%81_2018_%D1%81%D1%87%D0%B5%D1%82%2010345%20%D0%BE%D1%82%2028.12.2018%20%D0%BD%D0%B0%2046%20897,10%20(4).pdf")</f>
        <v>file:///Users/aleksandr/Downloads/%D0%9F%D1%80%D0%B5%D0%B7%D0%B8%D0%B4%D0%B5%D0%BD%D1%82-%D0%A1%D0%B5%D1%80%D0%B2%D0%B8%D1%81_2018_%D1%81%D1%87%D0%B5%D1%82%2010345%20%D0%BE%D1%82%2028.12.2018%20%D0%BD%D0%B0%2046%20897,10%20(4).pdf</v>
      </c>
      <c r="E55" s="8"/>
      <c r="F55" s="3" t="s">
        <v>241</v>
      </c>
      <c r="G55" s="3">
        <v>46897.1</v>
      </c>
      <c r="H55" s="23">
        <f>SUM(G53:G55)</f>
        <v>1259115.4</v>
      </c>
      <c r="I55" s="3"/>
      <c r="J55" s="1"/>
    </row>
    <row r="56">
      <c r="A56" s="8">
        <v>11.0</v>
      </c>
      <c r="B56" s="8" t="s">
        <v>19</v>
      </c>
      <c r="C56" s="11" t="s">
        <v>243</v>
      </c>
      <c r="D56" s="29" t="s">
        <v>244</v>
      </c>
      <c r="E56" s="8">
        <v>18.0</v>
      </c>
      <c r="F56" s="3" t="s">
        <v>241</v>
      </c>
      <c r="G56" s="10">
        <v>2859846.0</v>
      </c>
      <c r="H56" s="3"/>
      <c r="I56" s="3" t="s">
        <v>19</v>
      </c>
      <c r="J56" s="1" t="s">
        <v>50</v>
      </c>
    </row>
    <row r="57" ht="28.5" customHeight="1">
      <c r="A57" s="8"/>
      <c r="B57" s="8"/>
      <c r="C57" s="11"/>
      <c r="D57" s="29" t="s">
        <v>245</v>
      </c>
      <c r="E57" s="8">
        <v>18.0</v>
      </c>
      <c r="F57" s="3" t="s">
        <v>241</v>
      </c>
      <c r="G57" s="10">
        <v>4.99994875E7</v>
      </c>
      <c r="H57" s="3"/>
      <c r="I57" s="3" t="s">
        <v>19</v>
      </c>
      <c r="J57" s="1" t="s">
        <v>50</v>
      </c>
    </row>
    <row r="58" ht="30.75" customHeight="1">
      <c r="A58" s="8"/>
      <c r="B58" s="8"/>
      <c r="C58" s="11"/>
      <c r="D58" s="29" t="s">
        <v>246</v>
      </c>
      <c r="E58" s="8">
        <v>18.0</v>
      </c>
      <c r="F58" s="3" t="s">
        <v>241</v>
      </c>
      <c r="G58" s="10">
        <v>4979077.0</v>
      </c>
      <c r="H58" s="23">
        <f>SUM(G56:G58)</f>
        <v>57838410.5</v>
      </c>
      <c r="I58" s="3" t="s">
        <v>19</v>
      </c>
      <c r="J58" s="1" t="s">
        <v>50</v>
      </c>
    </row>
    <row r="59" ht="30.0" customHeight="1">
      <c r="A59" s="8"/>
      <c r="B59" s="8"/>
      <c r="C59" s="11"/>
      <c r="D59" s="29" t="s">
        <v>247</v>
      </c>
      <c r="E59" s="8">
        <v>17.0</v>
      </c>
      <c r="F59" s="3" t="s">
        <v>241</v>
      </c>
      <c r="G59" s="10">
        <v>3073216.0</v>
      </c>
      <c r="H59" s="3"/>
      <c r="I59" s="3" t="s">
        <v>19</v>
      </c>
      <c r="J59" s="1" t="s">
        <v>50</v>
      </c>
    </row>
    <row r="60" ht="33.0" customHeight="1">
      <c r="A60" s="8"/>
      <c r="B60" s="8"/>
      <c r="C60" s="11"/>
      <c r="D60" s="29" t="s">
        <v>248</v>
      </c>
      <c r="E60" s="8">
        <v>17.0</v>
      </c>
      <c r="F60" s="3" t="s">
        <v>241</v>
      </c>
      <c r="G60" s="10">
        <v>4.4996054E7</v>
      </c>
      <c r="H60" s="3"/>
      <c r="I60" s="3" t="s">
        <v>19</v>
      </c>
      <c r="J60" s="1" t="s">
        <v>50</v>
      </c>
    </row>
    <row r="61">
      <c r="A61" s="8"/>
      <c r="B61" s="8"/>
      <c r="C61" s="11"/>
      <c r="D61" s="29" t="s">
        <v>249</v>
      </c>
      <c r="E61" s="8">
        <v>17.0</v>
      </c>
      <c r="F61" s="3" t="s">
        <v>241</v>
      </c>
      <c r="G61" s="10">
        <v>9949724.5</v>
      </c>
      <c r="H61" s="10">
        <f>SUM(G59:G61)</f>
        <v>58018994.5</v>
      </c>
      <c r="I61" s="3" t="s">
        <v>19</v>
      </c>
      <c r="J61" s="1" t="s">
        <v>50</v>
      </c>
    </row>
    <row r="62">
      <c r="A62" s="8"/>
      <c r="B62" s="8"/>
      <c r="C62" s="11"/>
      <c r="D62" s="29" t="s">
        <v>250</v>
      </c>
      <c r="E62" s="8">
        <v>16.0</v>
      </c>
      <c r="F62" s="3" t="s">
        <v>241</v>
      </c>
      <c r="G62" s="10">
        <v>2.0E7</v>
      </c>
      <c r="H62" s="3"/>
      <c r="I62" s="3" t="s">
        <v>19</v>
      </c>
      <c r="J62" s="1" t="s">
        <v>50</v>
      </c>
    </row>
    <row r="63">
      <c r="A63" s="8"/>
      <c r="B63" s="8"/>
      <c r="C63" s="11"/>
      <c r="D63" s="29" t="s">
        <v>251</v>
      </c>
      <c r="E63" s="8">
        <v>16.0</v>
      </c>
      <c r="F63" s="3" t="s">
        <v>241</v>
      </c>
      <c r="G63" s="10">
        <v>1.99738186E7</v>
      </c>
      <c r="H63" s="3"/>
      <c r="I63" s="3" t="s">
        <v>19</v>
      </c>
      <c r="J63" s="1" t="s">
        <v>50</v>
      </c>
    </row>
    <row r="64">
      <c r="A64" s="8"/>
      <c r="B64" s="8"/>
      <c r="C64" s="11"/>
      <c r="D64" s="29" t="s">
        <v>252</v>
      </c>
      <c r="E64" s="8">
        <v>18.0</v>
      </c>
      <c r="F64" s="3" t="s">
        <v>241</v>
      </c>
      <c r="G64" s="10">
        <v>9999764.6</v>
      </c>
      <c r="H64" s="3"/>
      <c r="I64" s="3" t="s">
        <v>19</v>
      </c>
      <c r="J64" s="1" t="s">
        <v>50</v>
      </c>
    </row>
    <row r="65">
      <c r="A65" s="8"/>
      <c r="B65" s="8"/>
      <c r="C65" s="11"/>
      <c r="D65" s="36" t="s">
        <v>253</v>
      </c>
      <c r="E65" s="8">
        <v>16.0</v>
      </c>
      <c r="F65" s="3" t="s">
        <v>254</v>
      </c>
      <c r="G65" s="10">
        <v>1.9780664E7</v>
      </c>
      <c r="H65" s="10">
        <f>SUM(G63:G65)</f>
        <v>49754247.2</v>
      </c>
      <c r="I65" s="3" t="s">
        <v>19</v>
      </c>
      <c r="J65" s="1" t="s">
        <v>50</v>
      </c>
    </row>
    <row r="66">
      <c r="A66" s="8">
        <v>12.0</v>
      </c>
      <c r="B66" s="8" t="s">
        <v>19</v>
      </c>
      <c r="C66" s="11" t="s">
        <v>255</v>
      </c>
      <c r="D66" s="55" t="s">
        <v>256</v>
      </c>
      <c r="E66" s="8">
        <v>18.0</v>
      </c>
      <c r="F66" s="3" t="s">
        <v>241</v>
      </c>
      <c r="G66" s="10">
        <v>182541.0</v>
      </c>
      <c r="H66" s="3"/>
      <c r="I66" s="3" t="s">
        <v>138</v>
      </c>
    </row>
    <row r="67">
      <c r="A67" s="8"/>
      <c r="B67" s="8"/>
      <c r="C67" s="11"/>
      <c r="D67" s="55" t="s">
        <v>257</v>
      </c>
      <c r="E67" s="8">
        <v>18.0</v>
      </c>
      <c r="F67" s="3" t="s">
        <v>241</v>
      </c>
      <c r="G67" s="10">
        <v>8999688.5</v>
      </c>
      <c r="H67" s="23">
        <f>SUM(G66:G67)</f>
        <v>9182229.5</v>
      </c>
      <c r="I67" s="3" t="s">
        <v>138</v>
      </c>
    </row>
    <row r="68">
      <c r="A68" s="8"/>
      <c r="B68" s="8"/>
      <c r="C68" s="11"/>
      <c r="D68" s="55" t="s">
        <v>258</v>
      </c>
      <c r="E68" s="8">
        <v>17.0</v>
      </c>
      <c r="F68" s="3" t="s">
        <v>241</v>
      </c>
      <c r="G68" s="10">
        <v>5314865.0</v>
      </c>
      <c r="H68" s="3"/>
      <c r="I68" s="3" t="s">
        <v>138</v>
      </c>
    </row>
    <row r="69">
      <c r="A69" s="8"/>
      <c r="B69" s="8"/>
      <c r="C69" s="11"/>
      <c r="D69" s="55" t="s">
        <v>259</v>
      </c>
      <c r="E69" s="8">
        <v>17.0</v>
      </c>
      <c r="F69" s="3" t="s">
        <v>241</v>
      </c>
      <c r="G69" s="10">
        <v>5986339.4</v>
      </c>
      <c r="H69" s="10">
        <f>SUM(G68:G69)</f>
        <v>11301204.4</v>
      </c>
      <c r="I69" s="3" t="s">
        <v>138</v>
      </c>
    </row>
    <row r="70">
      <c r="A70" s="8"/>
      <c r="B70" s="8"/>
      <c r="C70" s="11"/>
      <c r="D70" s="55" t="s">
        <v>260</v>
      </c>
      <c r="E70" s="8">
        <v>16.0</v>
      </c>
      <c r="F70" s="3" t="s">
        <v>241</v>
      </c>
      <c r="G70" s="10">
        <v>971759.0</v>
      </c>
      <c r="H70" s="3"/>
      <c r="I70" s="3" t="s">
        <v>138</v>
      </c>
    </row>
    <row r="71">
      <c r="A71" s="8"/>
      <c r="B71" s="8"/>
      <c r="C71" s="11"/>
      <c r="D71" s="55" t="s">
        <v>261</v>
      </c>
      <c r="E71" s="8">
        <v>16.0</v>
      </c>
      <c r="F71" s="3" t="s">
        <v>241</v>
      </c>
      <c r="G71" s="10">
        <v>389503.0</v>
      </c>
      <c r="H71" s="3"/>
      <c r="I71" s="3" t="s">
        <v>138</v>
      </c>
    </row>
    <row r="72">
      <c r="A72" s="8"/>
      <c r="B72" s="8"/>
      <c r="C72" s="11"/>
      <c r="D72" s="55" t="s">
        <v>262</v>
      </c>
      <c r="E72" s="8">
        <v>16.0</v>
      </c>
      <c r="F72" s="3" t="s">
        <v>241</v>
      </c>
      <c r="G72" s="10">
        <v>1718150.0</v>
      </c>
      <c r="H72" s="10">
        <f>SUM(G70:G72)</f>
        <v>3079412</v>
      </c>
      <c r="I72" s="3" t="s">
        <v>138</v>
      </c>
    </row>
    <row r="73">
      <c r="A73" s="8">
        <v>13.0</v>
      </c>
      <c r="B73" s="8" t="s">
        <v>19</v>
      </c>
      <c r="C73" s="11" t="s">
        <v>263</v>
      </c>
      <c r="D73" s="11" t="s">
        <v>19</v>
      </c>
      <c r="E73" s="12"/>
      <c r="F73" s="4"/>
      <c r="G73" s="14"/>
      <c r="H73" s="4"/>
      <c r="I73" s="4"/>
    </row>
    <row r="74">
      <c r="A74" s="8">
        <v>14.0</v>
      </c>
      <c r="B74" s="8" t="s">
        <v>19</v>
      </c>
      <c r="C74" s="11" t="s">
        <v>264</v>
      </c>
      <c r="D74" s="29" t="s">
        <v>265</v>
      </c>
      <c r="E74" s="8">
        <v>18.0</v>
      </c>
      <c r="F74" s="3" t="s">
        <v>137</v>
      </c>
      <c r="G74" s="56">
        <v>4996592.6</v>
      </c>
      <c r="H74" s="3"/>
      <c r="I74" s="3" t="s">
        <v>19</v>
      </c>
      <c r="J74" s="1" t="s">
        <v>50</v>
      </c>
    </row>
    <row r="75">
      <c r="A75" s="8"/>
      <c r="B75" s="8"/>
      <c r="C75" s="11"/>
      <c r="D75" s="55" t="s">
        <v>266</v>
      </c>
      <c r="E75" s="8">
        <v>18.0</v>
      </c>
      <c r="F75" s="3" t="s">
        <v>137</v>
      </c>
      <c r="G75" s="56">
        <v>4273794.0</v>
      </c>
      <c r="H75" s="3"/>
      <c r="I75" s="3" t="s">
        <v>19</v>
      </c>
      <c r="J75" s="1" t="s">
        <v>50</v>
      </c>
    </row>
    <row r="76">
      <c r="A76" s="8"/>
      <c r="B76" s="8"/>
      <c r="C76" s="11"/>
      <c r="D76" s="29" t="s">
        <v>267</v>
      </c>
      <c r="E76" s="8">
        <v>18.0</v>
      </c>
      <c r="F76" s="3" t="s">
        <v>137</v>
      </c>
      <c r="G76" s="56">
        <v>1.28465689E7</v>
      </c>
      <c r="H76" s="23">
        <f>SUM(G74:G76)</f>
        <v>22116955.5</v>
      </c>
      <c r="I76" s="3" t="s">
        <v>19</v>
      </c>
      <c r="J76" s="1" t="s">
        <v>50</v>
      </c>
    </row>
    <row r="77">
      <c r="A77" s="8"/>
      <c r="B77" s="8"/>
      <c r="C77" s="11"/>
      <c r="D77" s="29" t="s">
        <v>268</v>
      </c>
      <c r="E77" s="8">
        <v>17.0</v>
      </c>
      <c r="F77" s="3" t="s">
        <v>137</v>
      </c>
      <c r="G77" s="10">
        <v>2649116.8</v>
      </c>
      <c r="H77" s="3"/>
      <c r="I77" s="3" t="s">
        <v>19</v>
      </c>
      <c r="J77" s="1" t="s">
        <v>50</v>
      </c>
    </row>
    <row r="78">
      <c r="A78" s="8"/>
      <c r="B78" s="8"/>
      <c r="C78" s="11"/>
      <c r="D78" s="29" t="s">
        <v>269</v>
      </c>
      <c r="E78" s="8">
        <v>17.0</v>
      </c>
      <c r="F78" s="3" t="s">
        <v>137</v>
      </c>
      <c r="G78" s="10">
        <v>2129029.9</v>
      </c>
      <c r="H78" s="3"/>
      <c r="I78" s="3" t="s">
        <v>19</v>
      </c>
      <c r="J78" s="1" t="s">
        <v>50</v>
      </c>
    </row>
    <row r="79">
      <c r="A79" s="8"/>
      <c r="B79" s="8"/>
      <c r="C79" s="11"/>
      <c r="D79" s="29" t="s">
        <v>270</v>
      </c>
      <c r="E79" s="8">
        <v>17.0</v>
      </c>
      <c r="F79" s="3" t="s">
        <v>137</v>
      </c>
      <c r="G79" s="10">
        <v>4298321.7</v>
      </c>
      <c r="H79" s="3"/>
      <c r="I79" s="3" t="s">
        <v>19</v>
      </c>
      <c r="J79" s="1" t="s">
        <v>50</v>
      </c>
    </row>
    <row r="80">
      <c r="A80" s="8"/>
      <c r="B80" s="8"/>
      <c r="C80" s="11"/>
      <c r="D80" s="29" t="s">
        <v>271</v>
      </c>
      <c r="E80" s="8">
        <v>17.0</v>
      </c>
      <c r="F80" s="3" t="s">
        <v>137</v>
      </c>
      <c r="G80" s="10">
        <v>4996568.6</v>
      </c>
      <c r="H80" s="3"/>
      <c r="I80" s="3" t="s">
        <v>19</v>
      </c>
      <c r="J80" s="1" t="s">
        <v>50</v>
      </c>
    </row>
    <row r="81">
      <c r="A81" s="8"/>
      <c r="B81" s="8"/>
      <c r="C81" s="11"/>
      <c r="D81" s="29" t="s">
        <v>272</v>
      </c>
      <c r="E81" s="8">
        <v>17.0</v>
      </c>
      <c r="F81" s="3" t="s">
        <v>137</v>
      </c>
      <c r="G81" s="10">
        <v>4999655.7</v>
      </c>
      <c r="H81" s="10">
        <f>SUM(G77:G81)</f>
        <v>19072692.7</v>
      </c>
      <c r="I81" s="3" t="s">
        <v>19</v>
      </c>
      <c r="J81" s="1" t="s">
        <v>50</v>
      </c>
    </row>
    <row r="82">
      <c r="A82" s="8"/>
      <c r="B82" s="8"/>
      <c r="C82" s="11"/>
      <c r="D82" s="29" t="s">
        <v>273</v>
      </c>
      <c r="E82" s="8">
        <v>16.0</v>
      </c>
      <c r="F82" s="3" t="s">
        <v>137</v>
      </c>
      <c r="G82" s="10">
        <v>2993874.4</v>
      </c>
      <c r="H82" s="3"/>
      <c r="I82" s="3" t="s">
        <v>19</v>
      </c>
      <c r="J82" s="1" t="s">
        <v>50</v>
      </c>
    </row>
    <row r="83">
      <c r="A83" s="8"/>
      <c r="B83" s="8"/>
      <c r="C83" s="11"/>
      <c r="D83" s="29" t="s">
        <v>274</v>
      </c>
      <c r="E83" s="8">
        <v>16.0</v>
      </c>
      <c r="F83" s="3" t="s">
        <v>137</v>
      </c>
      <c r="G83" s="10">
        <v>4988986.6</v>
      </c>
      <c r="H83" s="3"/>
      <c r="I83" s="3" t="s">
        <v>19</v>
      </c>
      <c r="J83" s="1" t="s">
        <v>50</v>
      </c>
    </row>
    <row r="84">
      <c r="A84" s="8"/>
      <c r="B84" s="8"/>
      <c r="C84" s="11"/>
      <c r="D84" s="29" t="s">
        <v>275</v>
      </c>
      <c r="E84" s="8">
        <v>16.0</v>
      </c>
      <c r="F84" s="3" t="s">
        <v>276</v>
      </c>
      <c r="G84" s="10">
        <v>4987787.0</v>
      </c>
      <c r="H84" s="3"/>
      <c r="I84" s="3" t="s">
        <v>19</v>
      </c>
      <c r="J84" s="1" t="s">
        <v>50</v>
      </c>
    </row>
    <row r="85">
      <c r="A85" s="8"/>
      <c r="B85" s="8"/>
      <c r="C85" s="11"/>
      <c r="D85" s="18" t="s">
        <v>277</v>
      </c>
      <c r="E85" s="8">
        <v>16.0</v>
      </c>
      <c r="F85" s="3" t="s">
        <v>137</v>
      </c>
      <c r="G85" s="10">
        <v>702510.4</v>
      </c>
      <c r="H85" s="10">
        <f>SUM(G82:G85)</f>
        <v>13673158.4</v>
      </c>
      <c r="I85" s="3" t="s">
        <v>19</v>
      </c>
      <c r="J85" s="1" t="s">
        <v>50</v>
      </c>
    </row>
    <row r="86">
      <c r="A86" s="8">
        <v>15.0</v>
      </c>
      <c r="B86" s="27" t="s">
        <v>125</v>
      </c>
      <c r="C86" s="11" t="s">
        <v>278</v>
      </c>
      <c r="D86" s="31" t="s">
        <v>279</v>
      </c>
      <c r="E86" s="8">
        <v>16.0</v>
      </c>
      <c r="F86" s="3" t="s">
        <v>280</v>
      </c>
      <c r="G86" s="10">
        <v>1771462.1</v>
      </c>
      <c r="H86" s="3"/>
      <c r="I86" s="3" t="s">
        <v>19</v>
      </c>
      <c r="J86" s="1" t="s">
        <v>50</v>
      </c>
    </row>
    <row r="87">
      <c r="A87" s="8"/>
      <c r="B87" s="8"/>
      <c r="C87" s="11"/>
      <c r="D87" s="29" t="s">
        <v>281</v>
      </c>
      <c r="E87" s="8">
        <v>16.0</v>
      </c>
      <c r="F87" s="3" t="s">
        <v>280</v>
      </c>
      <c r="G87" s="10">
        <v>1199236.0</v>
      </c>
      <c r="H87" s="4"/>
      <c r="I87" s="4"/>
      <c r="J87" s="1" t="s">
        <v>50</v>
      </c>
    </row>
    <row r="88">
      <c r="A88" s="8"/>
      <c r="B88" s="8"/>
      <c r="C88" s="11"/>
      <c r="D88" s="31" t="s">
        <v>282</v>
      </c>
      <c r="E88" s="8">
        <v>16.0</v>
      </c>
      <c r="F88" s="3" t="s">
        <v>280</v>
      </c>
      <c r="G88" s="10">
        <v>1791065.2</v>
      </c>
      <c r="H88" s="14">
        <f>SUM(G86:G88)</f>
        <v>4761763.3</v>
      </c>
      <c r="I88" s="4"/>
      <c r="J88" s="1" t="s">
        <v>50</v>
      </c>
    </row>
    <row r="89">
      <c r="A89" s="8">
        <v>16.0</v>
      </c>
      <c r="B89" s="8" t="s">
        <v>283</v>
      </c>
      <c r="C89" s="11" t="s">
        <v>284</v>
      </c>
      <c r="D89" s="52" t="s">
        <v>285</v>
      </c>
      <c r="E89" s="8">
        <v>17.0</v>
      </c>
      <c r="F89" s="3" t="s">
        <v>286</v>
      </c>
      <c r="G89" s="10">
        <v>2081402.0</v>
      </c>
      <c r="H89" s="3"/>
      <c r="I89" s="3" t="s">
        <v>19</v>
      </c>
      <c r="J89" s="1" t="s">
        <v>287</v>
      </c>
    </row>
    <row r="90">
      <c r="A90" s="8"/>
      <c r="B90" s="8"/>
      <c r="C90" s="11"/>
      <c r="D90" s="18" t="s">
        <v>288</v>
      </c>
      <c r="E90" s="8">
        <v>17.0</v>
      </c>
      <c r="F90" s="3" t="s">
        <v>289</v>
      </c>
      <c r="G90" s="10">
        <v>1085350.0</v>
      </c>
      <c r="H90" s="10">
        <f>SUM(G89:G90)</f>
        <v>3166752</v>
      </c>
      <c r="I90" s="3" t="s">
        <v>19</v>
      </c>
      <c r="J90" s="1" t="s">
        <v>290</v>
      </c>
    </row>
    <row r="91">
      <c r="A91" s="8">
        <v>17.0</v>
      </c>
      <c r="B91" s="8" t="s">
        <v>19</v>
      </c>
      <c r="C91" s="11" t="s">
        <v>291</v>
      </c>
      <c r="D91" s="3" t="s">
        <v>19</v>
      </c>
      <c r="E91" s="4"/>
      <c r="F91" s="4"/>
      <c r="G91" s="4"/>
      <c r="H91" s="4"/>
      <c r="I91" s="4"/>
    </row>
    <row r="92">
      <c r="A92" s="8">
        <v>18.0</v>
      </c>
      <c r="B92" s="8" t="s">
        <v>19</v>
      </c>
      <c r="C92" s="11" t="s">
        <v>292</v>
      </c>
      <c r="D92" s="29" t="s">
        <v>293</v>
      </c>
      <c r="E92" s="8" t="s">
        <v>71</v>
      </c>
      <c r="F92" s="3" t="s">
        <v>294</v>
      </c>
      <c r="G92" s="10">
        <v>6.344363602E7</v>
      </c>
      <c r="H92" s="10">
        <f>SUM(G92-J92)</f>
        <v>62354349.62</v>
      </c>
      <c r="I92" s="3" t="s">
        <v>138</v>
      </c>
      <c r="J92" s="1">
        <v>1089286.4</v>
      </c>
      <c r="K92" s="1" t="s">
        <v>295</v>
      </c>
    </row>
    <row r="93">
      <c r="A93" s="8"/>
      <c r="B93" s="8"/>
      <c r="C93" s="11"/>
      <c r="D93" s="29" t="s">
        <v>296</v>
      </c>
      <c r="E93" s="8" t="s">
        <v>49</v>
      </c>
      <c r="F93" s="3" t="s">
        <v>294</v>
      </c>
      <c r="G93" s="10">
        <v>4.336968794E7</v>
      </c>
      <c r="H93" s="3"/>
      <c r="I93" s="3" t="s">
        <v>138</v>
      </c>
    </row>
    <row r="94">
      <c r="A94" s="8"/>
      <c r="B94" s="8"/>
      <c r="C94" s="11"/>
      <c r="D94" s="29" t="s">
        <v>297</v>
      </c>
      <c r="E94" s="8" t="s">
        <v>298</v>
      </c>
      <c r="F94" s="3" t="s">
        <v>294</v>
      </c>
      <c r="G94" s="10">
        <v>5.020247016E7</v>
      </c>
      <c r="H94" s="3"/>
      <c r="I94" s="3" t="s">
        <v>138</v>
      </c>
    </row>
    <row r="95">
      <c r="A95" s="8">
        <v>19.0</v>
      </c>
      <c r="B95" s="8" t="s">
        <v>19</v>
      </c>
      <c r="C95" s="11" t="s">
        <v>299</v>
      </c>
      <c r="D95" s="11" t="s">
        <v>19</v>
      </c>
      <c r="E95" s="12"/>
      <c r="F95" s="4"/>
      <c r="G95" s="14"/>
      <c r="H95" s="4"/>
      <c r="I95" s="4"/>
    </row>
    <row r="96">
      <c r="A96" s="8">
        <v>20.0</v>
      </c>
      <c r="B96" s="27" t="s">
        <v>125</v>
      </c>
      <c r="C96" s="11" t="s">
        <v>300</v>
      </c>
      <c r="D96" s="57" t="s">
        <v>301</v>
      </c>
      <c r="E96" s="8">
        <v>16.0</v>
      </c>
      <c r="F96" s="3" t="s">
        <v>302</v>
      </c>
      <c r="G96" s="10">
        <v>8.3147562E7</v>
      </c>
      <c r="H96" s="3"/>
      <c r="I96" s="3" t="s">
        <v>19</v>
      </c>
      <c r="J96" s="1" t="s">
        <v>236</v>
      </c>
    </row>
    <row r="97">
      <c r="A97" s="8"/>
      <c r="B97" s="8"/>
      <c r="C97" s="11"/>
      <c r="D97" s="52" t="s">
        <v>303</v>
      </c>
      <c r="E97" s="8">
        <v>16.0</v>
      </c>
      <c r="F97" s="3" t="s">
        <v>302</v>
      </c>
      <c r="G97" s="10">
        <v>6.9283924E7</v>
      </c>
      <c r="H97" s="10">
        <f>SUM(G96:G97)</f>
        <v>152431486</v>
      </c>
      <c r="I97" s="3" t="s">
        <v>19</v>
      </c>
      <c r="J97" s="1" t="s">
        <v>236</v>
      </c>
    </row>
    <row r="98">
      <c r="A98" s="8"/>
      <c r="B98" s="8"/>
      <c r="C98" s="11"/>
      <c r="D98" s="52" t="s">
        <v>304</v>
      </c>
      <c r="E98" s="8">
        <v>17.0</v>
      </c>
      <c r="F98" s="3" t="s">
        <v>305</v>
      </c>
      <c r="G98" s="10">
        <v>6.66415199E7</v>
      </c>
      <c r="H98" s="3"/>
      <c r="I98" s="3" t="s">
        <v>19</v>
      </c>
      <c r="J98" s="1" t="s">
        <v>236</v>
      </c>
    </row>
    <row r="99">
      <c r="A99" s="8"/>
      <c r="B99" s="8"/>
      <c r="C99" s="11"/>
      <c r="D99" s="52" t="s">
        <v>306</v>
      </c>
      <c r="E99" s="8">
        <v>17.0</v>
      </c>
      <c r="F99" s="3" t="s">
        <v>305</v>
      </c>
      <c r="G99" s="10">
        <v>8.177051065E7</v>
      </c>
      <c r="H99" s="10">
        <f>SUM(G98:G99)</f>
        <v>148412030.6</v>
      </c>
      <c r="I99" s="3" t="s">
        <v>19</v>
      </c>
      <c r="J99" s="1" t="s">
        <v>236</v>
      </c>
    </row>
    <row r="100">
      <c r="A100" s="8">
        <v>21.0</v>
      </c>
      <c r="B100" s="8" t="s">
        <v>19</v>
      </c>
      <c r="C100" s="11" t="s">
        <v>307</v>
      </c>
      <c r="D100" s="11" t="s">
        <v>19</v>
      </c>
      <c r="E100" s="12"/>
      <c r="F100" s="4"/>
      <c r="G100" s="14"/>
      <c r="H100" s="4"/>
      <c r="I100" s="4"/>
    </row>
    <row r="101">
      <c r="A101" s="8">
        <v>22.0</v>
      </c>
      <c r="B101" s="8" t="s">
        <v>19</v>
      </c>
      <c r="C101" s="3" t="s">
        <v>308</v>
      </c>
      <c r="D101" s="3" t="s">
        <v>19</v>
      </c>
      <c r="E101" s="12"/>
      <c r="F101" s="4"/>
      <c r="G101" s="14"/>
      <c r="H101" s="4"/>
      <c r="I101" s="4"/>
    </row>
    <row r="102">
      <c r="A102" s="58"/>
      <c r="B102" s="58"/>
      <c r="E102" s="58"/>
      <c r="G102" s="20"/>
    </row>
    <row r="103">
      <c r="A103" s="58"/>
      <c r="B103" s="58"/>
      <c r="E103" s="58"/>
      <c r="G103" s="20"/>
    </row>
    <row r="104">
      <c r="A104" s="58"/>
      <c r="B104" s="58"/>
      <c r="E104" s="58"/>
      <c r="G104" s="20"/>
    </row>
    <row r="105">
      <c r="A105" s="59"/>
      <c r="B105" s="59"/>
      <c r="C105" s="60">
        <v>43040.0</v>
      </c>
      <c r="D105" s="61" t="s">
        <v>309</v>
      </c>
      <c r="E105" s="62"/>
      <c r="F105" s="63" t="s">
        <v>310</v>
      </c>
      <c r="G105" s="64" t="s">
        <v>311</v>
      </c>
      <c r="H105" s="61"/>
      <c r="I105" s="61" t="s">
        <v>312</v>
      </c>
      <c r="J105" s="61" t="s">
        <v>313</v>
      </c>
      <c r="K105" s="61" t="s">
        <v>314</v>
      </c>
      <c r="L105" s="65" t="s">
        <v>315</v>
      </c>
      <c r="M105" s="66" t="s">
        <v>316</v>
      </c>
      <c r="N105" s="61" t="s">
        <v>317</v>
      </c>
      <c r="O105" s="67">
        <v>0.0965</v>
      </c>
      <c r="P105" s="61" t="s">
        <v>318</v>
      </c>
      <c r="Q105" s="61" t="s">
        <v>319</v>
      </c>
      <c r="R105" s="68">
        <v>43068.0</v>
      </c>
      <c r="S105" s="61" t="s">
        <v>320</v>
      </c>
      <c r="T105" s="69">
        <v>43770.0</v>
      </c>
      <c r="U105" s="61" t="s">
        <v>321</v>
      </c>
      <c r="V105" s="61" t="s">
        <v>322</v>
      </c>
      <c r="W105" s="61" t="s">
        <v>323</v>
      </c>
    </row>
    <row r="106">
      <c r="A106" s="70"/>
      <c r="B106" s="70"/>
      <c r="C106" s="68">
        <v>42307.0</v>
      </c>
      <c r="D106" s="61" t="s">
        <v>324</v>
      </c>
      <c r="E106" s="62"/>
      <c r="F106" s="63" t="s">
        <v>310</v>
      </c>
      <c r="G106" s="64" t="s">
        <v>311</v>
      </c>
      <c r="H106" s="61"/>
      <c r="I106" s="61" t="s">
        <v>312</v>
      </c>
      <c r="J106" s="61" t="s">
        <v>313</v>
      </c>
      <c r="K106" s="61" t="s">
        <v>314</v>
      </c>
      <c r="L106" s="65" t="s">
        <v>325</v>
      </c>
      <c r="M106" s="66" t="s">
        <v>326</v>
      </c>
      <c r="N106" s="61" t="s">
        <v>317</v>
      </c>
      <c r="O106" s="67">
        <v>0.0281</v>
      </c>
      <c r="P106" s="71"/>
      <c r="Q106" s="61" t="s">
        <v>319</v>
      </c>
      <c r="R106" s="60">
        <v>42345.0</v>
      </c>
      <c r="S106" s="61" t="s">
        <v>327</v>
      </c>
      <c r="T106" s="72">
        <v>42724.0</v>
      </c>
      <c r="U106" s="61" t="s">
        <v>328</v>
      </c>
      <c r="V106" s="61" t="s">
        <v>329</v>
      </c>
      <c r="W106" s="61" t="s">
        <v>323</v>
      </c>
    </row>
    <row r="107">
      <c r="A107" s="58"/>
      <c r="B107" s="58"/>
      <c r="E107" s="58"/>
      <c r="G107" s="20"/>
    </row>
    <row r="108">
      <c r="A108" s="58"/>
      <c r="B108" s="58"/>
      <c r="E108" s="58"/>
      <c r="G108" s="20"/>
    </row>
    <row r="109">
      <c r="A109" s="58"/>
      <c r="B109" s="58"/>
      <c r="E109" s="58"/>
      <c r="G109" s="20"/>
    </row>
    <row r="110">
      <c r="A110" s="58"/>
      <c r="B110" s="58"/>
      <c r="E110" s="58"/>
      <c r="G110" s="20"/>
    </row>
    <row r="111">
      <c r="A111" s="58"/>
      <c r="B111" s="58"/>
      <c r="E111" s="58"/>
      <c r="G111" s="20"/>
    </row>
    <row r="112">
      <c r="A112" s="58"/>
      <c r="B112" s="58"/>
      <c r="E112" s="58"/>
      <c r="G112" s="20"/>
    </row>
    <row r="113">
      <c r="A113" s="58"/>
      <c r="B113" s="58"/>
      <c r="E113" s="58"/>
      <c r="G113" s="20"/>
    </row>
    <row r="114">
      <c r="A114" s="58"/>
      <c r="B114" s="58"/>
      <c r="E114" s="58"/>
      <c r="G114" s="20"/>
    </row>
    <row r="115">
      <c r="A115" s="58"/>
      <c r="B115" s="58"/>
      <c r="E115" s="58"/>
      <c r="G115" s="20"/>
    </row>
    <row r="116">
      <c r="A116" s="58"/>
      <c r="B116" s="58"/>
      <c r="E116" s="58"/>
      <c r="G116" s="20"/>
    </row>
    <row r="117">
      <c r="A117" s="58"/>
      <c r="B117" s="58"/>
      <c r="E117" s="58"/>
      <c r="G117" s="20"/>
    </row>
    <row r="118">
      <c r="A118" s="58"/>
      <c r="B118" s="58"/>
      <c r="E118" s="58"/>
      <c r="G118" s="20"/>
    </row>
    <row r="119">
      <c r="A119" s="58"/>
      <c r="B119" s="58"/>
      <c r="E119" s="58"/>
      <c r="G119" s="20"/>
    </row>
    <row r="120">
      <c r="A120" s="58"/>
      <c r="B120" s="58"/>
      <c r="E120" s="58"/>
      <c r="G120" s="20"/>
    </row>
    <row r="121">
      <c r="A121" s="58"/>
      <c r="B121" s="58"/>
      <c r="E121" s="58"/>
      <c r="G121" s="20"/>
    </row>
    <row r="122">
      <c r="A122" s="58"/>
      <c r="B122" s="58"/>
      <c r="E122" s="58"/>
      <c r="G122" s="20"/>
    </row>
    <row r="123">
      <c r="A123" s="58"/>
      <c r="B123" s="58"/>
      <c r="E123" s="58"/>
      <c r="G123" s="20"/>
    </row>
    <row r="124">
      <c r="A124" s="58"/>
      <c r="B124" s="58"/>
      <c r="E124" s="58"/>
      <c r="G124" s="20"/>
    </row>
    <row r="125">
      <c r="A125" s="58"/>
      <c r="B125" s="58"/>
      <c r="E125" s="58"/>
      <c r="G125" s="20"/>
    </row>
    <row r="126">
      <c r="A126" s="58"/>
      <c r="B126" s="58"/>
      <c r="E126" s="58"/>
      <c r="G126" s="20"/>
    </row>
    <row r="127">
      <c r="A127" s="58"/>
      <c r="B127" s="58"/>
      <c r="E127" s="58"/>
      <c r="G127" s="20"/>
    </row>
    <row r="128">
      <c r="A128" s="58"/>
      <c r="B128" s="58"/>
      <c r="E128" s="58"/>
      <c r="G128" s="20"/>
    </row>
    <row r="129">
      <c r="A129" s="58"/>
      <c r="B129" s="58"/>
      <c r="E129" s="58"/>
      <c r="G129" s="20"/>
    </row>
    <row r="130">
      <c r="A130" s="58"/>
      <c r="B130" s="58"/>
      <c r="E130" s="58"/>
      <c r="G130" s="20"/>
    </row>
    <row r="131">
      <c r="A131" s="58"/>
      <c r="B131" s="58"/>
      <c r="E131" s="58"/>
      <c r="G131" s="20"/>
    </row>
    <row r="132">
      <c r="A132" s="58"/>
      <c r="B132" s="58"/>
      <c r="E132" s="58"/>
      <c r="G132" s="20"/>
    </row>
    <row r="133">
      <c r="A133" s="58"/>
      <c r="B133" s="58"/>
      <c r="E133" s="58"/>
      <c r="G133" s="20"/>
    </row>
    <row r="134">
      <c r="A134" s="58"/>
      <c r="B134" s="58"/>
      <c r="E134" s="58"/>
      <c r="G134" s="20"/>
    </row>
    <row r="135">
      <c r="A135" s="58"/>
      <c r="B135" s="58"/>
      <c r="E135" s="58"/>
      <c r="G135" s="20"/>
    </row>
    <row r="136">
      <c r="A136" s="58"/>
      <c r="B136" s="58"/>
      <c r="E136" s="58"/>
      <c r="G136" s="20"/>
    </row>
    <row r="137">
      <c r="A137" s="58"/>
      <c r="B137" s="58"/>
      <c r="E137" s="58"/>
      <c r="G137" s="20"/>
    </row>
    <row r="138">
      <c r="A138" s="58"/>
      <c r="B138" s="58"/>
      <c r="E138" s="58"/>
      <c r="G138" s="20"/>
    </row>
    <row r="139">
      <c r="A139" s="58"/>
      <c r="B139" s="58"/>
      <c r="E139" s="58"/>
      <c r="G139" s="20"/>
    </row>
    <row r="140">
      <c r="A140" s="58"/>
      <c r="B140" s="58"/>
      <c r="E140" s="58"/>
      <c r="G140" s="20"/>
    </row>
    <row r="141">
      <c r="A141" s="58"/>
      <c r="B141" s="58"/>
      <c r="E141" s="58"/>
      <c r="G141" s="20"/>
    </row>
    <row r="142">
      <c r="A142" s="58"/>
      <c r="B142" s="58"/>
      <c r="E142" s="58"/>
      <c r="G142" s="20"/>
    </row>
    <row r="143">
      <c r="A143" s="58"/>
      <c r="B143" s="58"/>
      <c r="E143" s="58"/>
      <c r="G143" s="20"/>
    </row>
    <row r="144">
      <c r="A144" s="58"/>
      <c r="B144" s="58"/>
      <c r="E144" s="58"/>
      <c r="G144" s="20"/>
    </row>
    <row r="145">
      <c r="A145" s="58"/>
      <c r="B145" s="58"/>
      <c r="E145" s="58"/>
      <c r="G145" s="20"/>
    </row>
    <row r="146">
      <c r="A146" s="58"/>
      <c r="B146" s="58"/>
      <c r="E146" s="58"/>
      <c r="G146" s="20"/>
    </row>
    <row r="147">
      <c r="A147" s="58"/>
      <c r="B147" s="58"/>
      <c r="E147" s="58"/>
      <c r="G147" s="20"/>
    </row>
    <row r="148">
      <c r="A148" s="58"/>
      <c r="B148" s="58"/>
      <c r="E148" s="58"/>
      <c r="G148" s="20"/>
    </row>
    <row r="149">
      <c r="A149" s="58"/>
      <c r="B149" s="58"/>
      <c r="E149" s="58"/>
      <c r="G149" s="20"/>
    </row>
    <row r="150">
      <c r="A150" s="58"/>
      <c r="B150" s="58"/>
      <c r="E150" s="58"/>
      <c r="G150" s="20"/>
    </row>
    <row r="151">
      <c r="A151" s="58"/>
      <c r="B151" s="58"/>
      <c r="E151" s="58"/>
      <c r="G151" s="20"/>
    </row>
    <row r="152">
      <c r="A152" s="58"/>
      <c r="B152" s="58"/>
      <c r="E152" s="58"/>
      <c r="G152" s="20"/>
    </row>
    <row r="153">
      <c r="A153" s="58"/>
      <c r="B153" s="58"/>
      <c r="E153" s="58"/>
      <c r="G153" s="20"/>
    </row>
    <row r="154">
      <c r="A154" s="58"/>
      <c r="B154" s="58"/>
      <c r="E154" s="58"/>
      <c r="G154" s="20"/>
    </row>
    <row r="155">
      <c r="A155" s="58"/>
      <c r="B155" s="58"/>
      <c r="E155" s="58"/>
      <c r="G155" s="20"/>
    </row>
    <row r="156">
      <c r="A156" s="58"/>
      <c r="B156" s="58"/>
      <c r="E156" s="58"/>
      <c r="G156" s="20"/>
    </row>
    <row r="157">
      <c r="A157" s="58"/>
      <c r="B157" s="58"/>
      <c r="E157" s="58"/>
      <c r="G157" s="20"/>
    </row>
    <row r="158">
      <c r="A158" s="58"/>
      <c r="B158" s="58"/>
      <c r="E158" s="58"/>
      <c r="G158" s="20"/>
    </row>
    <row r="159">
      <c r="A159" s="58"/>
      <c r="B159" s="58"/>
      <c r="E159" s="58"/>
      <c r="G159" s="20"/>
    </row>
    <row r="160">
      <c r="A160" s="58"/>
      <c r="B160" s="58"/>
      <c r="E160" s="58"/>
      <c r="G160" s="20"/>
    </row>
    <row r="161">
      <c r="A161" s="58"/>
      <c r="B161" s="58"/>
      <c r="E161" s="58"/>
      <c r="G161" s="20"/>
    </row>
    <row r="162">
      <c r="A162" s="58"/>
      <c r="B162" s="58"/>
      <c r="E162" s="58"/>
      <c r="G162" s="20"/>
    </row>
    <row r="163">
      <c r="A163" s="58"/>
      <c r="B163" s="58"/>
      <c r="E163" s="58"/>
      <c r="G163" s="20"/>
    </row>
    <row r="164">
      <c r="A164" s="58"/>
      <c r="B164" s="58"/>
      <c r="E164" s="58"/>
      <c r="G164" s="20"/>
    </row>
    <row r="165">
      <c r="A165" s="58"/>
      <c r="B165" s="58"/>
      <c r="E165" s="58"/>
      <c r="G165" s="20"/>
    </row>
    <row r="166">
      <c r="A166" s="58"/>
      <c r="B166" s="58"/>
      <c r="E166" s="58"/>
      <c r="G166" s="20"/>
    </row>
    <row r="167">
      <c r="A167" s="58"/>
      <c r="B167" s="58"/>
      <c r="E167" s="58"/>
      <c r="G167" s="20"/>
    </row>
    <row r="168">
      <c r="A168" s="58"/>
      <c r="B168" s="58"/>
      <c r="E168" s="58"/>
      <c r="G168" s="20"/>
    </row>
    <row r="169">
      <c r="A169" s="58"/>
      <c r="B169" s="58"/>
      <c r="E169" s="58"/>
      <c r="G169" s="20"/>
    </row>
    <row r="170">
      <c r="A170" s="58"/>
      <c r="B170" s="58"/>
      <c r="E170" s="58"/>
      <c r="G170" s="20"/>
    </row>
    <row r="171">
      <c r="A171" s="58"/>
      <c r="B171" s="58"/>
      <c r="E171" s="58"/>
      <c r="G171" s="20"/>
    </row>
    <row r="172">
      <c r="A172" s="58"/>
      <c r="B172" s="58"/>
      <c r="E172" s="58"/>
      <c r="G172" s="20"/>
    </row>
    <row r="173">
      <c r="A173" s="58"/>
      <c r="B173" s="58"/>
      <c r="E173" s="58"/>
      <c r="G173" s="20"/>
    </row>
    <row r="174">
      <c r="A174" s="58"/>
      <c r="B174" s="58"/>
      <c r="E174" s="58"/>
      <c r="G174" s="20"/>
    </row>
    <row r="175">
      <c r="A175" s="58"/>
      <c r="B175" s="58"/>
      <c r="E175" s="58"/>
      <c r="G175" s="20"/>
    </row>
    <row r="176">
      <c r="A176" s="58"/>
      <c r="B176" s="58"/>
      <c r="E176" s="58"/>
      <c r="G176" s="20"/>
    </row>
    <row r="177">
      <c r="A177" s="58"/>
      <c r="B177" s="58"/>
      <c r="E177" s="58"/>
      <c r="G177" s="20"/>
    </row>
    <row r="178">
      <c r="A178" s="58"/>
      <c r="B178" s="58"/>
      <c r="E178" s="58"/>
      <c r="G178" s="20"/>
    </row>
    <row r="179">
      <c r="A179" s="58"/>
      <c r="B179" s="58"/>
      <c r="E179" s="58"/>
      <c r="G179" s="20"/>
    </row>
    <row r="180">
      <c r="A180" s="58"/>
      <c r="B180" s="58"/>
      <c r="E180" s="58"/>
      <c r="G180" s="20"/>
    </row>
    <row r="181">
      <c r="A181" s="58"/>
      <c r="B181" s="58"/>
      <c r="E181" s="58"/>
      <c r="G181" s="20"/>
    </row>
    <row r="182">
      <c r="A182" s="58"/>
      <c r="B182" s="58"/>
      <c r="E182" s="58"/>
      <c r="G182" s="20"/>
    </row>
    <row r="183">
      <c r="A183" s="58"/>
      <c r="B183" s="58"/>
      <c r="E183" s="58"/>
      <c r="G183" s="20"/>
    </row>
    <row r="184">
      <c r="A184" s="58"/>
      <c r="B184" s="58"/>
      <c r="E184" s="58"/>
      <c r="G184" s="20"/>
    </row>
    <row r="185">
      <c r="A185" s="58"/>
      <c r="B185" s="58"/>
      <c r="E185" s="58"/>
      <c r="G185" s="20"/>
    </row>
    <row r="186">
      <c r="A186" s="58"/>
      <c r="B186" s="58"/>
      <c r="E186" s="58"/>
      <c r="G186" s="20"/>
    </row>
    <row r="187">
      <c r="A187" s="58"/>
      <c r="B187" s="58"/>
      <c r="E187" s="58"/>
      <c r="G187" s="20"/>
    </row>
    <row r="188">
      <c r="A188" s="58"/>
      <c r="B188" s="58"/>
      <c r="E188" s="58"/>
      <c r="G188" s="20"/>
    </row>
    <row r="189">
      <c r="A189" s="58"/>
      <c r="B189" s="58"/>
      <c r="E189" s="58"/>
      <c r="G189" s="20"/>
    </row>
    <row r="190">
      <c r="A190" s="58"/>
      <c r="B190" s="58"/>
      <c r="E190" s="58"/>
      <c r="G190" s="20"/>
    </row>
    <row r="191">
      <c r="A191" s="58"/>
      <c r="B191" s="58"/>
      <c r="E191" s="58"/>
      <c r="G191" s="20"/>
    </row>
    <row r="192">
      <c r="A192" s="58"/>
      <c r="B192" s="58"/>
      <c r="E192" s="58"/>
      <c r="G192" s="20"/>
    </row>
    <row r="193">
      <c r="A193" s="58"/>
      <c r="B193" s="58"/>
      <c r="E193" s="58"/>
      <c r="G193" s="20"/>
    </row>
    <row r="194">
      <c r="A194" s="58"/>
      <c r="B194" s="58"/>
      <c r="E194" s="58"/>
      <c r="G194" s="20"/>
    </row>
    <row r="195">
      <c r="A195" s="58"/>
      <c r="B195" s="58"/>
      <c r="E195" s="58"/>
      <c r="G195" s="20"/>
    </row>
    <row r="196">
      <c r="A196" s="58"/>
      <c r="B196" s="58"/>
      <c r="E196" s="58"/>
      <c r="G196" s="20"/>
    </row>
    <row r="197">
      <c r="A197" s="58"/>
      <c r="B197" s="58"/>
      <c r="E197" s="58"/>
      <c r="G197" s="20"/>
    </row>
    <row r="198">
      <c r="A198" s="58"/>
      <c r="B198" s="58"/>
      <c r="E198" s="58"/>
      <c r="G198" s="20"/>
    </row>
    <row r="199">
      <c r="A199" s="58"/>
      <c r="B199" s="58"/>
      <c r="E199" s="58"/>
      <c r="G199" s="20"/>
    </row>
    <row r="200">
      <c r="A200" s="58"/>
      <c r="B200" s="58"/>
      <c r="E200" s="58"/>
      <c r="G200" s="20"/>
    </row>
    <row r="201">
      <c r="A201" s="58"/>
      <c r="B201" s="58"/>
      <c r="E201" s="58"/>
      <c r="G201" s="20"/>
    </row>
    <row r="202">
      <c r="A202" s="58"/>
      <c r="B202" s="58"/>
      <c r="E202" s="58"/>
      <c r="G202" s="20"/>
    </row>
    <row r="203">
      <c r="A203" s="58"/>
      <c r="B203" s="58"/>
      <c r="E203" s="58"/>
      <c r="G203" s="20"/>
    </row>
    <row r="204">
      <c r="A204" s="58"/>
      <c r="B204" s="58"/>
      <c r="E204" s="58"/>
      <c r="G204" s="20"/>
    </row>
    <row r="205">
      <c r="A205" s="58"/>
      <c r="B205" s="58"/>
      <c r="E205" s="58"/>
      <c r="G205" s="20"/>
    </row>
    <row r="206">
      <c r="A206" s="58"/>
      <c r="B206" s="58"/>
      <c r="E206" s="58"/>
      <c r="G206" s="20"/>
    </row>
    <row r="207">
      <c r="A207" s="58"/>
      <c r="B207" s="58"/>
      <c r="E207" s="58"/>
      <c r="G207" s="20"/>
    </row>
    <row r="208">
      <c r="A208" s="58"/>
      <c r="B208" s="58"/>
      <c r="E208" s="58"/>
      <c r="G208" s="20"/>
    </row>
    <row r="209">
      <c r="A209" s="58"/>
      <c r="B209" s="58"/>
      <c r="E209" s="58"/>
      <c r="G209" s="20"/>
    </row>
    <row r="210">
      <c r="A210" s="58"/>
      <c r="B210" s="58"/>
      <c r="E210" s="58"/>
      <c r="G210" s="20"/>
    </row>
    <row r="211">
      <c r="A211" s="58"/>
      <c r="B211" s="58"/>
      <c r="E211" s="58"/>
      <c r="G211" s="20"/>
    </row>
    <row r="212">
      <c r="A212" s="58"/>
      <c r="B212" s="58"/>
      <c r="E212" s="58"/>
      <c r="G212" s="20"/>
    </row>
    <row r="213">
      <c r="A213" s="58"/>
      <c r="B213" s="58"/>
      <c r="E213" s="58"/>
      <c r="G213" s="20"/>
    </row>
    <row r="214">
      <c r="A214" s="58"/>
      <c r="B214" s="58"/>
      <c r="E214" s="58"/>
      <c r="G214" s="20"/>
    </row>
    <row r="215">
      <c r="A215" s="58"/>
      <c r="B215" s="58"/>
      <c r="E215" s="58"/>
      <c r="G215" s="20"/>
    </row>
    <row r="216">
      <c r="A216" s="58"/>
      <c r="B216" s="58"/>
      <c r="E216" s="58"/>
      <c r="G216" s="20"/>
    </row>
    <row r="217">
      <c r="A217" s="58"/>
      <c r="B217" s="58"/>
      <c r="E217" s="58"/>
      <c r="G217" s="20"/>
    </row>
    <row r="218">
      <c r="A218" s="58"/>
      <c r="B218" s="58"/>
      <c r="E218" s="58"/>
      <c r="G218" s="20"/>
    </row>
    <row r="219">
      <c r="A219" s="58"/>
      <c r="B219" s="58"/>
      <c r="E219" s="58"/>
      <c r="G219" s="20"/>
    </row>
    <row r="220">
      <c r="A220" s="58"/>
      <c r="B220" s="58"/>
      <c r="E220" s="58"/>
      <c r="G220" s="20"/>
    </row>
    <row r="221">
      <c r="A221" s="58"/>
      <c r="B221" s="58"/>
      <c r="E221" s="58"/>
      <c r="G221" s="20"/>
    </row>
    <row r="222">
      <c r="A222" s="58"/>
      <c r="B222" s="58"/>
      <c r="E222" s="58"/>
      <c r="G222" s="20"/>
    </row>
    <row r="223">
      <c r="A223" s="58"/>
      <c r="B223" s="58"/>
      <c r="E223" s="58"/>
      <c r="G223" s="20"/>
    </row>
    <row r="224">
      <c r="A224" s="58"/>
      <c r="B224" s="58"/>
      <c r="E224" s="58"/>
      <c r="G224" s="20"/>
    </row>
    <row r="225">
      <c r="A225" s="58"/>
      <c r="B225" s="58"/>
      <c r="E225" s="58"/>
      <c r="G225" s="20"/>
    </row>
    <row r="226">
      <c r="A226" s="58"/>
      <c r="B226" s="58"/>
      <c r="E226" s="58"/>
      <c r="G226" s="20"/>
    </row>
    <row r="227">
      <c r="A227" s="58"/>
      <c r="B227" s="58"/>
      <c r="E227" s="58"/>
      <c r="G227" s="20"/>
    </row>
    <row r="228">
      <c r="A228" s="58"/>
      <c r="B228" s="58"/>
      <c r="E228" s="58"/>
      <c r="G228" s="20"/>
    </row>
    <row r="229">
      <c r="A229" s="58"/>
      <c r="B229" s="58"/>
      <c r="E229" s="58"/>
      <c r="G229" s="20"/>
    </row>
    <row r="230">
      <c r="A230" s="58"/>
      <c r="B230" s="58"/>
      <c r="E230" s="58"/>
      <c r="G230" s="20"/>
    </row>
    <row r="231">
      <c r="A231" s="58"/>
      <c r="B231" s="58"/>
      <c r="E231" s="58"/>
      <c r="G231" s="20"/>
    </row>
    <row r="232">
      <c r="A232" s="58"/>
      <c r="B232" s="58"/>
      <c r="E232" s="58"/>
      <c r="G232" s="20"/>
    </row>
    <row r="233">
      <c r="A233" s="58"/>
      <c r="B233" s="58"/>
      <c r="E233" s="58"/>
      <c r="G233" s="20"/>
    </row>
    <row r="234">
      <c r="A234" s="58"/>
      <c r="B234" s="58"/>
      <c r="E234" s="58"/>
      <c r="G234" s="20"/>
    </row>
    <row r="235">
      <c r="A235" s="58"/>
      <c r="B235" s="58"/>
      <c r="E235" s="58"/>
      <c r="G235" s="20"/>
    </row>
    <row r="236">
      <c r="A236" s="58"/>
      <c r="B236" s="58"/>
      <c r="E236" s="58"/>
      <c r="G236" s="20"/>
    </row>
    <row r="237">
      <c r="A237" s="58"/>
      <c r="B237" s="58"/>
      <c r="E237" s="58"/>
      <c r="G237" s="20"/>
    </row>
    <row r="238">
      <c r="A238" s="58"/>
      <c r="B238" s="58"/>
      <c r="E238" s="58"/>
      <c r="G238" s="20"/>
    </row>
    <row r="239">
      <c r="A239" s="58"/>
      <c r="B239" s="58"/>
      <c r="E239" s="58"/>
      <c r="G239" s="20"/>
    </row>
    <row r="240">
      <c r="A240" s="58"/>
      <c r="B240" s="58"/>
      <c r="E240" s="58"/>
      <c r="G240" s="20"/>
    </row>
    <row r="241">
      <c r="A241" s="58"/>
      <c r="B241" s="58"/>
      <c r="E241" s="58"/>
      <c r="G241" s="20"/>
    </row>
    <row r="242">
      <c r="A242" s="58"/>
      <c r="B242" s="58"/>
      <c r="E242" s="58"/>
      <c r="G242" s="20"/>
    </row>
    <row r="243">
      <c r="A243" s="58"/>
      <c r="B243" s="58"/>
      <c r="E243" s="58"/>
      <c r="G243" s="20"/>
    </row>
    <row r="244">
      <c r="A244" s="58"/>
      <c r="B244" s="58"/>
      <c r="E244" s="58"/>
      <c r="G244" s="20"/>
    </row>
    <row r="245">
      <c r="A245" s="58"/>
      <c r="B245" s="58"/>
      <c r="E245" s="58"/>
      <c r="G245" s="20"/>
    </row>
    <row r="246">
      <c r="A246" s="58"/>
      <c r="B246" s="58"/>
      <c r="E246" s="58"/>
      <c r="G246" s="20"/>
    </row>
    <row r="247">
      <c r="A247" s="58"/>
      <c r="B247" s="58"/>
      <c r="E247" s="58"/>
      <c r="G247" s="20"/>
    </row>
    <row r="248">
      <c r="A248" s="58"/>
      <c r="B248" s="58"/>
      <c r="E248" s="58"/>
      <c r="G248" s="20"/>
    </row>
    <row r="249">
      <c r="A249" s="58"/>
      <c r="B249" s="58"/>
      <c r="E249" s="58"/>
      <c r="G249" s="20"/>
    </row>
    <row r="250">
      <c r="A250" s="58"/>
      <c r="B250" s="58"/>
      <c r="E250" s="58"/>
      <c r="G250" s="20"/>
    </row>
    <row r="251">
      <c r="A251" s="58"/>
      <c r="B251" s="58"/>
      <c r="E251" s="58"/>
      <c r="G251" s="20"/>
    </row>
    <row r="252">
      <c r="A252" s="58"/>
      <c r="B252" s="58"/>
      <c r="E252" s="58"/>
      <c r="G252" s="20"/>
    </row>
    <row r="253">
      <c r="A253" s="58"/>
      <c r="B253" s="58"/>
      <c r="E253" s="58"/>
      <c r="G253" s="20"/>
    </row>
    <row r="254">
      <c r="A254" s="58"/>
      <c r="B254" s="58"/>
      <c r="E254" s="58"/>
      <c r="G254" s="20"/>
    </row>
    <row r="255">
      <c r="A255" s="58"/>
      <c r="B255" s="58"/>
      <c r="E255" s="58"/>
      <c r="G255" s="20"/>
    </row>
    <row r="256">
      <c r="A256" s="58"/>
      <c r="B256" s="58"/>
      <c r="E256" s="58"/>
      <c r="G256" s="20"/>
    </row>
    <row r="257">
      <c r="A257" s="58"/>
      <c r="B257" s="58"/>
      <c r="E257" s="58"/>
      <c r="G257" s="20"/>
    </row>
    <row r="258">
      <c r="A258" s="58"/>
      <c r="B258" s="58"/>
      <c r="E258" s="58"/>
      <c r="G258" s="20"/>
    </row>
    <row r="259">
      <c r="A259" s="58"/>
      <c r="B259" s="58"/>
      <c r="E259" s="58"/>
      <c r="G259" s="20"/>
    </row>
    <row r="260">
      <c r="A260" s="58"/>
      <c r="B260" s="58"/>
      <c r="E260" s="58"/>
      <c r="G260" s="20"/>
    </row>
    <row r="261">
      <c r="A261" s="58"/>
      <c r="B261" s="58"/>
      <c r="E261" s="58"/>
      <c r="G261" s="20"/>
    </row>
    <row r="262">
      <c r="A262" s="58"/>
      <c r="B262" s="58"/>
      <c r="E262" s="58"/>
      <c r="G262" s="20"/>
    </row>
    <row r="263">
      <c r="A263" s="58"/>
      <c r="B263" s="58"/>
      <c r="E263" s="58"/>
      <c r="G263" s="20"/>
    </row>
    <row r="264">
      <c r="A264" s="58"/>
      <c r="B264" s="58"/>
      <c r="E264" s="58"/>
      <c r="G264" s="20"/>
    </row>
    <row r="265">
      <c r="A265" s="58"/>
      <c r="B265" s="58"/>
      <c r="E265" s="58"/>
      <c r="G265" s="20"/>
    </row>
    <row r="266">
      <c r="A266" s="58"/>
      <c r="B266" s="58"/>
      <c r="E266" s="58"/>
      <c r="G266" s="20"/>
    </row>
    <row r="267">
      <c r="A267" s="58"/>
      <c r="B267" s="58"/>
      <c r="E267" s="58"/>
      <c r="G267" s="20"/>
    </row>
    <row r="268">
      <c r="A268" s="58"/>
      <c r="B268" s="58"/>
      <c r="E268" s="58"/>
      <c r="G268" s="20"/>
    </row>
    <row r="269">
      <c r="A269" s="58"/>
      <c r="B269" s="58"/>
      <c r="E269" s="58"/>
      <c r="G269" s="20"/>
    </row>
    <row r="270">
      <c r="A270" s="58"/>
      <c r="B270" s="58"/>
      <c r="E270" s="58"/>
      <c r="G270" s="20"/>
    </row>
    <row r="271">
      <c r="A271" s="58"/>
      <c r="B271" s="58"/>
      <c r="E271" s="58"/>
      <c r="G271" s="20"/>
    </row>
    <row r="272">
      <c r="A272" s="58"/>
      <c r="B272" s="58"/>
      <c r="E272" s="58"/>
      <c r="G272" s="20"/>
    </row>
    <row r="273">
      <c r="A273" s="58"/>
      <c r="B273" s="58"/>
      <c r="E273" s="58"/>
      <c r="G273" s="20"/>
    </row>
    <row r="274">
      <c r="A274" s="58"/>
      <c r="B274" s="58"/>
      <c r="E274" s="58"/>
      <c r="G274" s="20"/>
    </row>
    <row r="275">
      <c r="A275" s="58"/>
      <c r="B275" s="58"/>
      <c r="E275" s="58"/>
      <c r="G275" s="20"/>
    </row>
    <row r="276">
      <c r="A276" s="58"/>
      <c r="B276" s="58"/>
      <c r="E276" s="58"/>
      <c r="G276" s="20"/>
    </row>
    <row r="277">
      <c r="A277" s="58"/>
      <c r="B277" s="58"/>
      <c r="E277" s="58"/>
      <c r="G277" s="20"/>
    </row>
    <row r="278">
      <c r="A278" s="58"/>
      <c r="B278" s="58"/>
      <c r="E278" s="58"/>
      <c r="G278" s="20"/>
    </row>
    <row r="279">
      <c r="A279" s="58"/>
      <c r="B279" s="58"/>
      <c r="E279" s="58"/>
      <c r="G279" s="20"/>
    </row>
    <row r="280">
      <c r="A280" s="58"/>
      <c r="B280" s="58"/>
      <c r="E280" s="58"/>
      <c r="G280" s="20"/>
    </row>
    <row r="281">
      <c r="A281" s="58"/>
      <c r="B281" s="58"/>
      <c r="E281" s="58"/>
      <c r="G281" s="20"/>
    </row>
    <row r="282">
      <c r="A282" s="58"/>
      <c r="B282" s="58"/>
      <c r="E282" s="58"/>
      <c r="G282" s="20"/>
    </row>
    <row r="283">
      <c r="A283" s="58"/>
      <c r="B283" s="58"/>
      <c r="E283" s="58"/>
      <c r="G283" s="20"/>
    </row>
    <row r="284">
      <c r="A284" s="58"/>
      <c r="B284" s="58"/>
      <c r="E284" s="58"/>
      <c r="G284" s="20"/>
    </row>
    <row r="285">
      <c r="A285" s="58"/>
      <c r="B285" s="58"/>
      <c r="E285" s="58"/>
      <c r="G285" s="20"/>
    </row>
    <row r="286">
      <c r="A286" s="58"/>
      <c r="B286" s="58"/>
      <c r="E286" s="58"/>
      <c r="G286" s="20"/>
    </row>
    <row r="287">
      <c r="A287" s="58"/>
      <c r="B287" s="58"/>
      <c r="E287" s="58"/>
      <c r="G287" s="20"/>
    </row>
    <row r="288">
      <c r="A288" s="58"/>
      <c r="B288" s="58"/>
      <c r="E288" s="58"/>
      <c r="G288" s="20"/>
    </row>
    <row r="289">
      <c r="A289" s="58"/>
      <c r="B289" s="58"/>
      <c r="E289" s="58"/>
      <c r="G289" s="20"/>
    </row>
    <row r="290">
      <c r="A290" s="58"/>
      <c r="B290" s="58"/>
      <c r="E290" s="58"/>
      <c r="G290" s="20"/>
    </row>
    <row r="291">
      <c r="A291" s="58"/>
      <c r="B291" s="58"/>
      <c r="E291" s="58"/>
      <c r="G291" s="20"/>
    </row>
    <row r="292">
      <c r="A292" s="58"/>
      <c r="B292" s="58"/>
      <c r="E292" s="58"/>
      <c r="G292" s="20"/>
    </row>
    <row r="293">
      <c r="A293" s="58"/>
      <c r="B293" s="58"/>
      <c r="E293" s="58"/>
      <c r="G293" s="20"/>
    </row>
    <row r="294">
      <c r="A294" s="58"/>
      <c r="B294" s="58"/>
      <c r="E294" s="58"/>
      <c r="G294" s="20"/>
    </row>
    <row r="295">
      <c r="A295" s="58"/>
      <c r="B295" s="58"/>
      <c r="E295" s="58"/>
      <c r="G295" s="20"/>
    </row>
    <row r="296">
      <c r="A296" s="58"/>
      <c r="B296" s="58"/>
      <c r="E296" s="58"/>
      <c r="G296" s="20"/>
    </row>
    <row r="297">
      <c r="A297" s="58"/>
      <c r="B297" s="58"/>
      <c r="E297" s="58"/>
      <c r="G297" s="20"/>
    </row>
    <row r="298">
      <c r="A298" s="58"/>
      <c r="B298" s="58"/>
      <c r="E298" s="58"/>
      <c r="G298" s="20"/>
    </row>
    <row r="299">
      <c r="A299" s="58"/>
      <c r="B299" s="58"/>
      <c r="E299" s="58"/>
      <c r="G299" s="20"/>
    </row>
    <row r="300">
      <c r="A300" s="58"/>
      <c r="B300" s="58"/>
      <c r="E300" s="58"/>
      <c r="G300" s="20"/>
    </row>
    <row r="301">
      <c r="A301" s="58"/>
      <c r="B301" s="58"/>
      <c r="E301" s="58"/>
      <c r="G301" s="20"/>
    </row>
    <row r="302">
      <c r="A302" s="58"/>
      <c r="B302" s="58"/>
      <c r="E302" s="58"/>
      <c r="G302" s="20"/>
    </row>
    <row r="303">
      <c r="A303" s="58"/>
      <c r="B303" s="58"/>
      <c r="E303" s="58"/>
      <c r="G303" s="20"/>
    </row>
    <row r="304">
      <c r="A304" s="58"/>
      <c r="B304" s="58"/>
      <c r="E304" s="58"/>
      <c r="G304" s="20"/>
    </row>
    <row r="305">
      <c r="A305" s="58"/>
      <c r="B305" s="58"/>
      <c r="E305" s="58"/>
      <c r="G305" s="20"/>
    </row>
    <row r="306">
      <c r="A306" s="58"/>
      <c r="B306" s="58"/>
      <c r="E306" s="58"/>
      <c r="G306" s="20"/>
    </row>
    <row r="307">
      <c r="A307" s="58"/>
      <c r="B307" s="58"/>
      <c r="E307" s="58"/>
      <c r="G307" s="20"/>
    </row>
    <row r="308">
      <c r="A308" s="58"/>
      <c r="B308" s="58"/>
      <c r="E308" s="58"/>
      <c r="G308" s="20"/>
    </row>
    <row r="309">
      <c r="A309" s="58"/>
      <c r="B309" s="58"/>
      <c r="E309" s="58"/>
      <c r="G309" s="20"/>
    </row>
    <row r="310">
      <c r="A310" s="58"/>
      <c r="B310" s="58"/>
      <c r="E310" s="58"/>
      <c r="G310" s="20"/>
    </row>
    <row r="311">
      <c r="A311" s="58"/>
      <c r="B311" s="58"/>
      <c r="E311" s="58"/>
      <c r="G311" s="20"/>
    </row>
    <row r="312">
      <c r="A312" s="58"/>
      <c r="B312" s="58"/>
      <c r="E312" s="58"/>
      <c r="G312" s="20"/>
    </row>
    <row r="313">
      <c r="A313" s="58"/>
      <c r="B313" s="58"/>
      <c r="E313" s="58"/>
      <c r="G313" s="20"/>
    </row>
    <row r="314">
      <c r="A314" s="58"/>
      <c r="B314" s="58"/>
      <c r="E314" s="58"/>
      <c r="G314" s="20"/>
    </row>
    <row r="315">
      <c r="A315" s="58"/>
      <c r="B315" s="58"/>
      <c r="E315" s="58"/>
      <c r="G315" s="20"/>
    </row>
    <row r="316">
      <c r="A316" s="58"/>
      <c r="B316" s="58"/>
      <c r="E316" s="58"/>
      <c r="G316" s="20"/>
    </row>
    <row r="317">
      <c r="A317" s="58"/>
      <c r="B317" s="58"/>
      <c r="E317" s="58"/>
      <c r="G317" s="20"/>
    </row>
    <row r="318">
      <c r="A318" s="58"/>
      <c r="B318" s="58"/>
      <c r="E318" s="58"/>
      <c r="G318" s="20"/>
    </row>
    <row r="319">
      <c r="A319" s="58"/>
      <c r="B319" s="58"/>
      <c r="E319" s="58"/>
      <c r="G319" s="20"/>
    </row>
    <row r="320">
      <c r="A320" s="58"/>
      <c r="B320" s="58"/>
      <c r="E320" s="58"/>
      <c r="G320" s="20"/>
    </row>
    <row r="321">
      <c r="A321" s="58"/>
      <c r="B321" s="58"/>
      <c r="E321" s="58"/>
      <c r="G321" s="20"/>
    </row>
    <row r="322">
      <c r="A322" s="58"/>
      <c r="B322" s="58"/>
      <c r="E322" s="58"/>
      <c r="G322" s="20"/>
    </row>
    <row r="323">
      <c r="A323" s="58"/>
      <c r="B323" s="58"/>
      <c r="E323" s="58"/>
      <c r="G323" s="20"/>
    </row>
    <row r="324">
      <c r="A324" s="58"/>
      <c r="B324" s="58"/>
      <c r="E324" s="58"/>
      <c r="G324" s="20"/>
    </row>
    <row r="325">
      <c r="A325" s="58"/>
      <c r="B325" s="58"/>
      <c r="E325" s="58"/>
      <c r="G325" s="20"/>
    </row>
    <row r="326">
      <c r="A326" s="58"/>
      <c r="B326" s="58"/>
      <c r="E326" s="58"/>
      <c r="G326" s="20"/>
    </row>
    <row r="327">
      <c r="A327" s="58"/>
      <c r="B327" s="58"/>
      <c r="E327" s="58"/>
      <c r="G327" s="20"/>
    </row>
    <row r="328">
      <c r="A328" s="58"/>
      <c r="B328" s="58"/>
      <c r="E328" s="58"/>
      <c r="G328" s="20"/>
    </row>
    <row r="329">
      <c r="A329" s="58"/>
      <c r="B329" s="58"/>
      <c r="E329" s="58"/>
      <c r="G329" s="20"/>
    </row>
    <row r="330">
      <c r="A330" s="58"/>
      <c r="B330" s="58"/>
      <c r="E330" s="58"/>
      <c r="G330" s="20"/>
    </row>
    <row r="331">
      <c r="A331" s="58"/>
      <c r="B331" s="58"/>
      <c r="E331" s="58"/>
      <c r="G331" s="20"/>
    </row>
    <row r="332">
      <c r="A332" s="58"/>
      <c r="B332" s="58"/>
      <c r="E332" s="58"/>
      <c r="G332" s="20"/>
    </row>
    <row r="333">
      <c r="A333" s="58"/>
      <c r="B333" s="58"/>
      <c r="E333" s="58"/>
      <c r="G333" s="20"/>
    </row>
    <row r="334">
      <c r="A334" s="58"/>
      <c r="B334" s="58"/>
      <c r="E334" s="58"/>
      <c r="G334" s="20"/>
    </row>
    <row r="335">
      <c r="A335" s="58"/>
      <c r="B335" s="58"/>
      <c r="E335" s="58"/>
      <c r="G335" s="20"/>
    </row>
    <row r="336">
      <c r="A336" s="58"/>
      <c r="B336" s="58"/>
      <c r="E336" s="58"/>
      <c r="G336" s="20"/>
    </row>
    <row r="337">
      <c r="A337" s="58"/>
      <c r="B337" s="58"/>
      <c r="E337" s="58"/>
      <c r="G337" s="20"/>
    </row>
    <row r="338">
      <c r="A338" s="58"/>
      <c r="B338" s="58"/>
      <c r="E338" s="58"/>
      <c r="G338" s="20"/>
    </row>
    <row r="339">
      <c r="A339" s="58"/>
      <c r="B339" s="58"/>
      <c r="E339" s="58"/>
      <c r="G339" s="20"/>
    </row>
    <row r="340">
      <c r="A340" s="58"/>
      <c r="B340" s="58"/>
      <c r="E340" s="58"/>
      <c r="G340" s="20"/>
    </row>
    <row r="341">
      <c r="A341" s="58"/>
      <c r="B341" s="58"/>
      <c r="E341" s="58"/>
      <c r="G341" s="20"/>
    </row>
    <row r="342">
      <c r="A342" s="58"/>
      <c r="B342" s="58"/>
      <c r="E342" s="58"/>
      <c r="G342" s="20"/>
    </row>
    <row r="343">
      <c r="A343" s="58"/>
      <c r="B343" s="58"/>
      <c r="E343" s="58"/>
      <c r="G343" s="20"/>
    </row>
    <row r="344">
      <c r="A344" s="58"/>
      <c r="B344" s="58"/>
      <c r="E344" s="58"/>
      <c r="G344" s="20"/>
    </row>
    <row r="345">
      <c r="A345" s="58"/>
      <c r="B345" s="58"/>
      <c r="E345" s="58"/>
      <c r="G345" s="20"/>
    </row>
    <row r="346">
      <c r="A346" s="58"/>
      <c r="B346" s="58"/>
      <c r="E346" s="58"/>
      <c r="G346" s="20"/>
    </row>
    <row r="347">
      <c r="A347" s="58"/>
      <c r="B347" s="58"/>
      <c r="E347" s="58"/>
      <c r="G347" s="20"/>
    </row>
    <row r="348">
      <c r="A348" s="58"/>
      <c r="B348" s="58"/>
      <c r="E348" s="58"/>
      <c r="G348" s="20"/>
    </row>
    <row r="349">
      <c r="A349" s="58"/>
      <c r="B349" s="58"/>
      <c r="E349" s="58"/>
      <c r="G349" s="20"/>
    </row>
    <row r="350">
      <c r="A350" s="58"/>
      <c r="B350" s="58"/>
      <c r="E350" s="58"/>
      <c r="G350" s="20"/>
    </row>
    <row r="351">
      <c r="A351" s="58"/>
      <c r="B351" s="58"/>
      <c r="E351" s="58"/>
      <c r="G351" s="20"/>
    </row>
    <row r="352">
      <c r="A352" s="58"/>
      <c r="B352" s="58"/>
      <c r="E352" s="58"/>
      <c r="G352" s="20"/>
    </row>
    <row r="353">
      <c r="A353" s="58"/>
      <c r="B353" s="58"/>
      <c r="E353" s="58"/>
      <c r="G353" s="20"/>
    </row>
    <row r="354">
      <c r="A354" s="58"/>
      <c r="B354" s="58"/>
      <c r="E354" s="58"/>
      <c r="G354" s="20"/>
    </row>
    <row r="355">
      <c r="A355" s="58"/>
      <c r="B355" s="58"/>
      <c r="E355" s="58"/>
      <c r="G355" s="20"/>
    </row>
    <row r="356">
      <c r="A356" s="58"/>
      <c r="B356" s="58"/>
      <c r="E356" s="58"/>
      <c r="G356" s="20"/>
    </row>
    <row r="357">
      <c r="A357" s="58"/>
      <c r="B357" s="58"/>
      <c r="E357" s="58"/>
      <c r="G357" s="20"/>
    </row>
    <row r="358">
      <c r="A358" s="58"/>
      <c r="B358" s="58"/>
      <c r="E358" s="58"/>
      <c r="G358" s="20"/>
    </row>
    <row r="359">
      <c r="A359" s="58"/>
      <c r="B359" s="58"/>
      <c r="E359" s="58"/>
      <c r="G359" s="20"/>
    </row>
    <row r="360">
      <c r="A360" s="58"/>
      <c r="B360" s="58"/>
      <c r="E360" s="58"/>
      <c r="G360" s="20"/>
    </row>
    <row r="361">
      <c r="A361" s="58"/>
      <c r="B361" s="58"/>
      <c r="E361" s="58"/>
      <c r="G361" s="20"/>
    </row>
    <row r="362">
      <c r="A362" s="58"/>
      <c r="B362" s="58"/>
      <c r="E362" s="58"/>
      <c r="G362" s="20"/>
    </row>
    <row r="363">
      <c r="A363" s="58"/>
      <c r="B363" s="58"/>
      <c r="E363" s="58"/>
      <c r="G363" s="20"/>
    </row>
    <row r="364">
      <c r="A364" s="58"/>
      <c r="B364" s="58"/>
      <c r="E364" s="58"/>
      <c r="G364" s="20"/>
    </row>
    <row r="365">
      <c r="A365" s="58"/>
      <c r="B365" s="58"/>
      <c r="E365" s="58"/>
      <c r="G365" s="20"/>
    </row>
    <row r="366">
      <c r="A366" s="58"/>
      <c r="B366" s="58"/>
      <c r="E366" s="58"/>
      <c r="G366" s="20"/>
    </row>
    <row r="367">
      <c r="A367" s="58"/>
      <c r="B367" s="58"/>
      <c r="E367" s="58"/>
      <c r="G367" s="20"/>
    </row>
    <row r="368">
      <c r="A368" s="58"/>
      <c r="B368" s="58"/>
      <c r="E368" s="58"/>
      <c r="G368" s="20"/>
    </row>
    <row r="369">
      <c r="A369" s="58"/>
      <c r="B369" s="58"/>
      <c r="E369" s="58"/>
      <c r="G369" s="20"/>
    </row>
    <row r="370">
      <c r="A370" s="58"/>
      <c r="B370" s="58"/>
      <c r="E370" s="58"/>
      <c r="G370" s="20"/>
    </row>
    <row r="371">
      <c r="A371" s="58"/>
      <c r="B371" s="58"/>
      <c r="E371" s="58"/>
      <c r="G371" s="20"/>
    </row>
    <row r="372">
      <c r="A372" s="58"/>
      <c r="B372" s="58"/>
      <c r="E372" s="58"/>
      <c r="G372" s="20"/>
    </row>
    <row r="373">
      <c r="A373" s="58"/>
      <c r="B373" s="58"/>
      <c r="E373" s="58"/>
      <c r="G373" s="20"/>
    </row>
    <row r="374">
      <c r="A374" s="58"/>
      <c r="B374" s="58"/>
      <c r="E374" s="58"/>
      <c r="G374" s="20"/>
    </row>
    <row r="375">
      <c r="A375" s="58"/>
      <c r="B375" s="58"/>
      <c r="E375" s="58"/>
      <c r="G375" s="20"/>
    </row>
    <row r="376">
      <c r="A376" s="58"/>
      <c r="B376" s="58"/>
      <c r="E376" s="58"/>
      <c r="G376" s="20"/>
    </row>
    <row r="377">
      <c r="A377" s="58"/>
      <c r="B377" s="58"/>
      <c r="E377" s="58"/>
      <c r="G377" s="20"/>
    </row>
    <row r="378">
      <c r="A378" s="58"/>
      <c r="B378" s="58"/>
      <c r="E378" s="58"/>
      <c r="G378" s="20"/>
    </row>
    <row r="379">
      <c r="A379" s="58"/>
      <c r="B379" s="58"/>
      <c r="E379" s="58"/>
      <c r="G379" s="20"/>
    </row>
    <row r="380">
      <c r="A380" s="58"/>
      <c r="B380" s="58"/>
      <c r="E380" s="58"/>
      <c r="G380" s="20"/>
    </row>
    <row r="381">
      <c r="A381" s="58"/>
      <c r="B381" s="58"/>
      <c r="E381" s="58"/>
      <c r="G381" s="20"/>
    </row>
    <row r="382">
      <c r="A382" s="58"/>
      <c r="B382" s="58"/>
      <c r="E382" s="58"/>
      <c r="G382" s="20"/>
    </row>
    <row r="383">
      <c r="A383" s="58"/>
      <c r="B383" s="58"/>
      <c r="E383" s="58"/>
      <c r="G383" s="20"/>
    </row>
    <row r="384">
      <c r="A384" s="58"/>
      <c r="B384" s="58"/>
      <c r="E384" s="58"/>
      <c r="G384" s="20"/>
    </row>
    <row r="385">
      <c r="A385" s="58"/>
      <c r="B385" s="58"/>
      <c r="E385" s="58"/>
      <c r="G385" s="20"/>
    </row>
    <row r="386">
      <c r="A386" s="58"/>
      <c r="B386" s="58"/>
      <c r="E386" s="58"/>
      <c r="G386" s="20"/>
    </row>
    <row r="387">
      <c r="A387" s="58"/>
      <c r="B387" s="58"/>
      <c r="E387" s="58"/>
      <c r="G387" s="20"/>
    </row>
    <row r="388">
      <c r="A388" s="58"/>
      <c r="B388" s="58"/>
      <c r="E388" s="58"/>
      <c r="G388" s="20"/>
    </row>
    <row r="389">
      <c r="A389" s="58"/>
      <c r="B389" s="58"/>
      <c r="E389" s="58"/>
      <c r="G389" s="20"/>
    </row>
    <row r="390">
      <c r="A390" s="58"/>
      <c r="B390" s="58"/>
      <c r="E390" s="58"/>
      <c r="G390" s="20"/>
    </row>
    <row r="391">
      <c r="A391" s="58"/>
      <c r="B391" s="58"/>
      <c r="E391" s="58"/>
      <c r="G391" s="20"/>
    </row>
    <row r="392">
      <c r="A392" s="58"/>
      <c r="B392" s="58"/>
      <c r="E392" s="58"/>
      <c r="G392" s="20"/>
    </row>
    <row r="393">
      <c r="A393" s="58"/>
      <c r="B393" s="58"/>
      <c r="E393" s="58"/>
      <c r="G393" s="20"/>
    </row>
    <row r="394">
      <c r="A394" s="58"/>
      <c r="B394" s="58"/>
      <c r="E394" s="58"/>
      <c r="G394" s="20"/>
    </row>
    <row r="395">
      <c r="A395" s="58"/>
      <c r="B395" s="58"/>
      <c r="E395" s="58"/>
      <c r="G395" s="20"/>
    </row>
    <row r="396">
      <c r="A396" s="58"/>
      <c r="B396" s="58"/>
      <c r="E396" s="58"/>
      <c r="G396" s="20"/>
    </row>
    <row r="397">
      <c r="A397" s="58"/>
      <c r="B397" s="58"/>
      <c r="E397" s="58"/>
      <c r="G397" s="20"/>
    </row>
    <row r="398">
      <c r="A398" s="58"/>
      <c r="B398" s="58"/>
      <c r="E398" s="58"/>
      <c r="G398" s="20"/>
    </row>
    <row r="399">
      <c r="A399" s="58"/>
      <c r="B399" s="58"/>
      <c r="E399" s="58"/>
      <c r="G399" s="20"/>
    </row>
    <row r="400">
      <c r="A400" s="58"/>
      <c r="B400" s="58"/>
      <c r="E400" s="58"/>
      <c r="G400" s="20"/>
    </row>
    <row r="401">
      <c r="A401" s="58"/>
      <c r="B401" s="58"/>
      <c r="E401" s="58"/>
      <c r="G401" s="20"/>
    </row>
    <row r="402">
      <c r="A402" s="58"/>
      <c r="B402" s="58"/>
      <c r="E402" s="58"/>
      <c r="G402" s="20"/>
    </row>
    <row r="403">
      <c r="A403" s="58"/>
      <c r="B403" s="58"/>
      <c r="E403" s="58"/>
      <c r="G403" s="20"/>
    </row>
    <row r="404">
      <c r="A404" s="58"/>
      <c r="B404" s="58"/>
      <c r="E404" s="58"/>
      <c r="G404" s="20"/>
    </row>
    <row r="405">
      <c r="A405" s="58"/>
      <c r="B405" s="58"/>
      <c r="E405" s="58"/>
      <c r="G405" s="20"/>
    </row>
    <row r="406">
      <c r="A406" s="58"/>
      <c r="B406" s="58"/>
      <c r="E406" s="58"/>
      <c r="G406" s="20"/>
    </row>
    <row r="407">
      <c r="A407" s="58"/>
      <c r="B407" s="58"/>
      <c r="E407" s="58"/>
      <c r="G407" s="20"/>
    </row>
    <row r="408">
      <c r="A408" s="58"/>
      <c r="B408" s="58"/>
      <c r="E408" s="58"/>
      <c r="G408" s="20"/>
    </row>
    <row r="409">
      <c r="A409" s="58"/>
      <c r="B409" s="58"/>
      <c r="E409" s="58"/>
      <c r="G409" s="20"/>
    </row>
    <row r="410">
      <c r="A410" s="58"/>
      <c r="B410" s="58"/>
      <c r="E410" s="58"/>
      <c r="G410" s="20"/>
    </row>
    <row r="411">
      <c r="A411" s="58"/>
      <c r="B411" s="58"/>
      <c r="E411" s="58"/>
      <c r="G411" s="20"/>
    </row>
    <row r="412">
      <c r="A412" s="58"/>
      <c r="B412" s="58"/>
      <c r="E412" s="58"/>
      <c r="G412" s="20"/>
    </row>
    <row r="413">
      <c r="A413" s="58"/>
      <c r="B413" s="58"/>
      <c r="E413" s="58"/>
      <c r="G413" s="20"/>
    </row>
    <row r="414">
      <c r="A414" s="58"/>
      <c r="B414" s="58"/>
      <c r="E414" s="58"/>
      <c r="G414" s="20"/>
    </row>
    <row r="415">
      <c r="A415" s="58"/>
      <c r="B415" s="58"/>
      <c r="E415" s="58"/>
      <c r="G415" s="20"/>
    </row>
    <row r="416">
      <c r="A416" s="58"/>
      <c r="B416" s="58"/>
      <c r="E416" s="58"/>
      <c r="G416" s="20"/>
    </row>
    <row r="417">
      <c r="A417" s="58"/>
      <c r="B417" s="58"/>
      <c r="E417" s="58"/>
      <c r="G417" s="20"/>
    </row>
    <row r="418">
      <c r="A418" s="58"/>
      <c r="B418" s="58"/>
      <c r="E418" s="58"/>
      <c r="G418" s="20"/>
    </row>
    <row r="419">
      <c r="A419" s="58"/>
      <c r="B419" s="58"/>
      <c r="E419" s="58"/>
      <c r="G419" s="20"/>
    </row>
    <row r="420">
      <c r="A420" s="58"/>
      <c r="B420" s="58"/>
      <c r="E420" s="58"/>
      <c r="G420" s="20"/>
    </row>
    <row r="421">
      <c r="A421" s="58"/>
      <c r="B421" s="58"/>
      <c r="E421" s="58"/>
      <c r="G421" s="20"/>
    </row>
    <row r="422">
      <c r="A422" s="58"/>
      <c r="B422" s="58"/>
      <c r="E422" s="58"/>
      <c r="G422" s="20"/>
    </row>
    <row r="423">
      <c r="A423" s="58"/>
      <c r="B423" s="58"/>
      <c r="E423" s="58"/>
      <c r="G423" s="20"/>
    </row>
    <row r="424">
      <c r="A424" s="58"/>
      <c r="B424" s="58"/>
      <c r="E424" s="58"/>
      <c r="G424" s="20"/>
    </row>
    <row r="425">
      <c r="A425" s="58"/>
      <c r="B425" s="58"/>
      <c r="E425" s="58"/>
      <c r="G425" s="20"/>
    </row>
    <row r="426">
      <c r="A426" s="58"/>
      <c r="B426" s="58"/>
      <c r="E426" s="58"/>
      <c r="G426" s="20"/>
    </row>
    <row r="427">
      <c r="A427" s="58"/>
      <c r="B427" s="58"/>
      <c r="E427" s="58"/>
      <c r="G427" s="20"/>
    </row>
    <row r="428">
      <c r="A428" s="58"/>
      <c r="B428" s="58"/>
      <c r="E428" s="58"/>
      <c r="G428" s="20"/>
    </row>
    <row r="429">
      <c r="A429" s="58"/>
      <c r="B429" s="58"/>
      <c r="E429" s="58"/>
      <c r="G429" s="20"/>
    </row>
    <row r="430">
      <c r="A430" s="58"/>
      <c r="B430" s="58"/>
      <c r="E430" s="58"/>
      <c r="G430" s="20"/>
    </row>
    <row r="431">
      <c r="A431" s="58"/>
      <c r="B431" s="58"/>
      <c r="E431" s="58"/>
      <c r="G431" s="20"/>
    </row>
    <row r="432">
      <c r="A432" s="58"/>
      <c r="B432" s="58"/>
      <c r="E432" s="58"/>
      <c r="G432" s="20"/>
    </row>
    <row r="433">
      <c r="A433" s="58"/>
      <c r="B433" s="58"/>
      <c r="E433" s="58"/>
      <c r="G433" s="20"/>
    </row>
    <row r="434">
      <c r="A434" s="58"/>
      <c r="B434" s="58"/>
      <c r="E434" s="58"/>
      <c r="G434" s="20"/>
    </row>
    <row r="435">
      <c r="A435" s="58"/>
      <c r="B435" s="58"/>
      <c r="E435" s="58"/>
      <c r="G435" s="20"/>
    </row>
    <row r="436">
      <c r="A436" s="58"/>
      <c r="B436" s="58"/>
      <c r="E436" s="58"/>
      <c r="G436" s="20"/>
    </row>
    <row r="437">
      <c r="A437" s="58"/>
      <c r="B437" s="58"/>
      <c r="E437" s="58"/>
      <c r="G437" s="20"/>
    </row>
    <row r="438">
      <c r="A438" s="58"/>
      <c r="B438" s="58"/>
      <c r="E438" s="58"/>
      <c r="G438" s="20"/>
    </row>
    <row r="439">
      <c r="A439" s="58"/>
      <c r="B439" s="58"/>
      <c r="E439" s="58"/>
      <c r="G439" s="20"/>
    </row>
    <row r="440">
      <c r="A440" s="58"/>
      <c r="B440" s="58"/>
      <c r="E440" s="58"/>
      <c r="G440" s="20"/>
    </row>
    <row r="441">
      <c r="A441" s="58"/>
      <c r="B441" s="58"/>
      <c r="E441" s="58"/>
      <c r="G441" s="20"/>
    </row>
    <row r="442">
      <c r="A442" s="58"/>
      <c r="B442" s="58"/>
      <c r="E442" s="58"/>
      <c r="G442" s="20"/>
    </row>
    <row r="443">
      <c r="A443" s="58"/>
      <c r="B443" s="58"/>
      <c r="E443" s="58"/>
      <c r="G443" s="20"/>
    </row>
    <row r="444">
      <c r="A444" s="58"/>
      <c r="B444" s="58"/>
      <c r="E444" s="58"/>
      <c r="G444" s="20"/>
    </row>
    <row r="445">
      <c r="A445" s="58"/>
      <c r="B445" s="58"/>
      <c r="E445" s="58"/>
      <c r="G445" s="20"/>
    </row>
    <row r="446">
      <c r="A446" s="58"/>
      <c r="B446" s="58"/>
      <c r="E446" s="58"/>
      <c r="G446" s="20"/>
    </row>
    <row r="447">
      <c r="A447" s="58"/>
      <c r="B447" s="58"/>
      <c r="E447" s="58"/>
      <c r="G447" s="20"/>
    </row>
    <row r="448">
      <c r="A448" s="58"/>
      <c r="B448" s="58"/>
      <c r="E448" s="58"/>
      <c r="G448" s="20"/>
    </row>
    <row r="449">
      <c r="A449" s="58"/>
      <c r="B449" s="58"/>
      <c r="E449" s="58"/>
      <c r="G449" s="20"/>
    </row>
    <row r="450">
      <c r="A450" s="58"/>
      <c r="B450" s="58"/>
      <c r="E450" s="58"/>
      <c r="G450" s="20"/>
    </row>
    <row r="451">
      <c r="A451" s="58"/>
      <c r="B451" s="58"/>
      <c r="E451" s="58"/>
      <c r="G451" s="20"/>
    </row>
    <row r="452">
      <c r="A452" s="58"/>
      <c r="B452" s="58"/>
      <c r="E452" s="58"/>
      <c r="G452" s="20"/>
    </row>
    <row r="453">
      <c r="A453" s="58"/>
      <c r="B453" s="58"/>
      <c r="E453" s="58"/>
      <c r="G453" s="20"/>
    </row>
    <row r="454">
      <c r="A454" s="58"/>
      <c r="B454" s="58"/>
      <c r="E454" s="58"/>
      <c r="G454" s="20"/>
    </row>
    <row r="455">
      <c r="A455" s="58"/>
      <c r="B455" s="58"/>
      <c r="E455" s="58"/>
      <c r="G455" s="20"/>
    </row>
    <row r="456">
      <c r="A456" s="58"/>
      <c r="B456" s="58"/>
      <c r="E456" s="58"/>
      <c r="G456" s="20"/>
    </row>
    <row r="457">
      <c r="A457" s="58"/>
      <c r="B457" s="58"/>
      <c r="E457" s="58"/>
      <c r="G457" s="20"/>
    </row>
    <row r="458">
      <c r="A458" s="58"/>
      <c r="B458" s="58"/>
      <c r="E458" s="58"/>
      <c r="G458" s="20"/>
    </row>
    <row r="459">
      <c r="A459" s="58"/>
      <c r="B459" s="58"/>
      <c r="E459" s="58"/>
      <c r="G459" s="20"/>
    </row>
    <row r="460">
      <c r="A460" s="58"/>
      <c r="B460" s="58"/>
      <c r="E460" s="58"/>
      <c r="G460" s="20"/>
    </row>
    <row r="461">
      <c r="A461" s="58"/>
      <c r="B461" s="58"/>
      <c r="E461" s="58"/>
      <c r="G461" s="20"/>
    </row>
    <row r="462">
      <c r="A462" s="58"/>
      <c r="B462" s="58"/>
      <c r="E462" s="58"/>
      <c r="G462" s="20"/>
    </row>
    <row r="463">
      <c r="A463" s="58"/>
      <c r="B463" s="58"/>
      <c r="E463" s="58"/>
      <c r="G463" s="20"/>
    </row>
    <row r="464">
      <c r="A464" s="58"/>
      <c r="B464" s="58"/>
      <c r="E464" s="58"/>
      <c r="G464" s="20"/>
    </row>
    <row r="465">
      <c r="A465" s="58"/>
      <c r="B465" s="58"/>
      <c r="E465" s="58"/>
      <c r="G465" s="20"/>
    </row>
    <row r="466">
      <c r="A466" s="58"/>
      <c r="B466" s="58"/>
      <c r="E466" s="58"/>
      <c r="G466" s="20"/>
    </row>
    <row r="467">
      <c r="A467" s="58"/>
      <c r="B467" s="58"/>
      <c r="E467" s="58"/>
      <c r="G467" s="20"/>
    </row>
    <row r="468">
      <c r="A468" s="58"/>
      <c r="B468" s="58"/>
      <c r="E468" s="58"/>
      <c r="G468" s="20"/>
    </row>
    <row r="469">
      <c r="A469" s="58"/>
      <c r="B469" s="58"/>
      <c r="E469" s="58"/>
      <c r="G469" s="20"/>
    </row>
    <row r="470">
      <c r="A470" s="58"/>
      <c r="B470" s="58"/>
      <c r="E470" s="58"/>
      <c r="G470" s="20"/>
    </row>
    <row r="471">
      <c r="A471" s="58"/>
      <c r="B471" s="58"/>
      <c r="E471" s="58"/>
      <c r="G471" s="20"/>
    </row>
    <row r="472">
      <c r="A472" s="58"/>
      <c r="B472" s="58"/>
      <c r="E472" s="58"/>
      <c r="G472" s="20"/>
    </row>
    <row r="473">
      <c r="A473" s="58"/>
      <c r="B473" s="58"/>
      <c r="E473" s="58"/>
      <c r="G473" s="20"/>
    </row>
    <row r="474">
      <c r="A474" s="58"/>
      <c r="B474" s="58"/>
      <c r="E474" s="58"/>
      <c r="G474" s="20"/>
    </row>
    <row r="475">
      <c r="A475" s="58"/>
      <c r="B475" s="58"/>
      <c r="E475" s="58"/>
      <c r="G475" s="20"/>
    </row>
    <row r="476">
      <c r="A476" s="58"/>
      <c r="B476" s="58"/>
      <c r="E476" s="58"/>
      <c r="G476" s="20"/>
    </row>
    <row r="477">
      <c r="A477" s="58"/>
      <c r="B477" s="58"/>
      <c r="E477" s="58"/>
      <c r="G477" s="20"/>
    </row>
    <row r="478">
      <c r="A478" s="58"/>
      <c r="B478" s="58"/>
      <c r="E478" s="58"/>
      <c r="G478" s="20"/>
    </row>
    <row r="479">
      <c r="A479" s="58"/>
      <c r="B479" s="58"/>
      <c r="E479" s="58"/>
      <c r="G479" s="20"/>
    </row>
    <row r="480">
      <c r="A480" s="58"/>
      <c r="B480" s="58"/>
      <c r="E480" s="58"/>
      <c r="G480" s="20"/>
    </row>
    <row r="481">
      <c r="A481" s="58"/>
      <c r="B481" s="58"/>
      <c r="E481" s="58"/>
      <c r="G481" s="20"/>
    </row>
    <row r="482">
      <c r="A482" s="58"/>
      <c r="B482" s="58"/>
      <c r="E482" s="58"/>
      <c r="G482" s="20"/>
    </row>
    <row r="483">
      <c r="A483" s="58"/>
      <c r="B483" s="58"/>
      <c r="E483" s="58"/>
      <c r="G483" s="20"/>
    </row>
    <row r="484">
      <c r="A484" s="58"/>
      <c r="B484" s="58"/>
      <c r="E484" s="58"/>
      <c r="G484" s="20"/>
    </row>
    <row r="485">
      <c r="A485" s="58"/>
      <c r="B485" s="58"/>
      <c r="E485" s="58"/>
      <c r="G485" s="20"/>
    </row>
    <row r="486">
      <c r="A486" s="58"/>
      <c r="B486" s="58"/>
      <c r="E486" s="58"/>
      <c r="G486" s="20"/>
    </row>
    <row r="487">
      <c r="A487" s="58"/>
      <c r="B487" s="58"/>
      <c r="E487" s="58"/>
      <c r="G487" s="20"/>
    </row>
    <row r="488">
      <c r="A488" s="58"/>
      <c r="B488" s="58"/>
      <c r="E488" s="58"/>
      <c r="G488" s="20"/>
    </row>
    <row r="489">
      <c r="A489" s="58"/>
      <c r="B489" s="58"/>
      <c r="E489" s="58"/>
      <c r="G489" s="20"/>
    </row>
    <row r="490">
      <c r="A490" s="58"/>
      <c r="B490" s="58"/>
      <c r="E490" s="58"/>
      <c r="G490" s="20"/>
    </row>
    <row r="491">
      <c r="A491" s="58"/>
      <c r="B491" s="58"/>
      <c r="E491" s="58"/>
      <c r="G491" s="20"/>
    </row>
    <row r="492">
      <c r="A492" s="58"/>
      <c r="B492" s="58"/>
      <c r="E492" s="58"/>
      <c r="G492" s="20"/>
    </row>
    <row r="493">
      <c r="A493" s="58"/>
      <c r="B493" s="58"/>
      <c r="E493" s="58"/>
      <c r="G493" s="20"/>
    </row>
    <row r="494">
      <c r="A494" s="58"/>
      <c r="B494" s="58"/>
      <c r="E494" s="58"/>
      <c r="G494" s="20"/>
    </row>
    <row r="495">
      <c r="A495" s="58"/>
      <c r="B495" s="58"/>
      <c r="E495" s="58"/>
      <c r="G495" s="20"/>
    </row>
    <row r="496">
      <c r="A496" s="58"/>
      <c r="B496" s="58"/>
      <c r="E496" s="58"/>
      <c r="G496" s="20"/>
    </row>
    <row r="497">
      <c r="A497" s="58"/>
      <c r="B497" s="58"/>
      <c r="E497" s="58"/>
      <c r="G497" s="20"/>
    </row>
    <row r="498">
      <c r="A498" s="58"/>
      <c r="B498" s="58"/>
      <c r="E498" s="58"/>
      <c r="G498" s="20"/>
    </row>
    <row r="499">
      <c r="A499" s="58"/>
      <c r="B499" s="58"/>
      <c r="E499" s="58"/>
      <c r="G499" s="20"/>
    </row>
    <row r="500">
      <c r="A500" s="58"/>
      <c r="B500" s="58"/>
      <c r="E500" s="58"/>
      <c r="G500" s="20"/>
    </row>
    <row r="501">
      <c r="A501" s="58"/>
      <c r="B501" s="58"/>
      <c r="E501" s="58"/>
      <c r="G501" s="20"/>
    </row>
    <row r="502">
      <c r="A502" s="58"/>
      <c r="B502" s="58"/>
      <c r="E502" s="58"/>
      <c r="G502" s="20"/>
    </row>
    <row r="503">
      <c r="A503" s="58"/>
      <c r="B503" s="58"/>
      <c r="E503" s="58"/>
      <c r="G503" s="20"/>
    </row>
    <row r="504">
      <c r="A504" s="58"/>
      <c r="B504" s="58"/>
      <c r="E504" s="58"/>
      <c r="G504" s="20"/>
    </row>
    <row r="505">
      <c r="A505" s="58"/>
      <c r="B505" s="58"/>
      <c r="E505" s="58"/>
      <c r="G505" s="20"/>
    </row>
    <row r="506">
      <c r="A506" s="58"/>
      <c r="B506" s="58"/>
      <c r="E506" s="58"/>
      <c r="G506" s="20"/>
    </row>
    <row r="507">
      <c r="A507" s="58"/>
      <c r="B507" s="58"/>
      <c r="E507" s="58"/>
      <c r="G507" s="20"/>
    </row>
    <row r="508">
      <c r="A508" s="58"/>
      <c r="B508" s="58"/>
      <c r="E508" s="58"/>
      <c r="G508" s="20"/>
    </row>
    <row r="509">
      <c r="A509" s="58"/>
      <c r="B509" s="58"/>
      <c r="E509" s="58"/>
      <c r="G509" s="20"/>
    </row>
    <row r="510">
      <c r="A510" s="58"/>
      <c r="B510" s="58"/>
      <c r="E510" s="58"/>
      <c r="G510" s="20"/>
    </row>
    <row r="511">
      <c r="A511" s="58"/>
      <c r="B511" s="58"/>
      <c r="E511" s="58"/>
      <c r="G511" s="20"/>
    </row>
    <row r="512">
      <c r="A512" s="58"/>
      <c r="B512" s="58"/>
      <c r="E512" s="58"/>
      <c r="G512" s="20"/>
    </row>
    <row r="513">
      <c r="A513" s="58"/>
      <c r="B513" s="58"/>
      <c r="E513" s="58"/>
      <c r="G513" s="20"/>
    </row>
    <row r="514">
      <c r="A514" s="58"/>
      <c r="B514" s="58"/>
      <c r="E514" s="58"/>
      <c r="G514" s="20"/>
    </row>
    <row r="515">
      <c r="A515" s="58"/>
      <c r="B515" s="58"/>
      <c r="E515" s="58"/>
      <c r="G515" s="20"/>
    </row>
    <row r="516">
      <c r="A516" s="58"/>
      <c r="B516" s="58"/>
      <c r="E516" s="58"/>
      <c r="G516" s="20"/>
    </row>
    <row r="517">
      <c r="A517" s="58"/>
      <c r="B517" s="58"/>
      <c r="E517" s="58"/>
      <c r="G517" s="20"/>
    </row>
    <row r="518">
      <c r="A518" s="58"/>
      <c r="B518" s="58"/>
      <c r="E518" s="58"/>
      <c r="G518" s="20"/>
    </row>
    <row r="519">
      <c r="A519" s="58"/>
      <c r="B519" s="58"/>
      <c r="E519" s="58"/>
      <c r="G519" s="20"/>
    </row>
    <row r="520">
      <c r="A520" s="58"/>
      <c r="B520" s="58"/>
      <c r="E520" s="58"/>
      <c r="G520" s="20"/>
    </row>
    <row r="521">
      <c r="A521" s="58"/>
      <c r="B521" s="58"/>
      <c r="E521" s="58"/>
      <c r="G521" s="20"/>
    </row>
    <row r="522">
      <c r="A522" s="58"/>
      <c r="B522" s="58"/>
      <c r="E522" s="58"/>
      <c r="G522" s="20"/>
    </row>
    <row r="523">
      <c r="A523" s="58"/>
      <c r="B523" s="58"/>
      <c r="E523" s="58"/>
      <c r="G523" s="20"/>
    </row>
    <row r="524">
      <c r="A524" s="58"/>
      <c r="B524" s="58"/>
      <c r="E524" s="58"/>
      <c r="G524" s="20"/>
    </row>
    <row r="525">
      <c r="A525" s="58"/>
      <c r="B525" s="58"/>
      <c r="E525" s="58"/>
      <c r="G525" s="20"/>
    </row>
    <row r="526">
      <c r="A526" s="58"/>
      <c r="B526" s="58"/>
      <c r="E526" s="58"/>
      <c r="G526" s="20"/>
    </row>
    <row r="527">
      <c r="A527" s="58"/>
      <c r="B527" s="58"/>
      <c r="E527" s="58"/>
      <c r="G527" s="20"/>
    </row>
    <row r="528">
      <c r="A528" s="58"/>
      <c r="B528" s="58"/>
      <c r="E528" s="58"/>
      <c r="G528" s="20"/>
    </row>
    <row r="529">
      <c r="A529" s="58"/>
      <c r="B529" s="58"/>
      <c r="E529" s="58"/>
      <c r="G529" s="20"/>
    </row>
    <row r="530">
      <c r="A530" s="58"/>
      <c r="B530" s="58"/>
      <c r="E530" s="58"/>
      <c r="G530" s="20"/>
    </row>
    <row r="531">
      <c r="A531" s="58"/>
      <c r="B531" s="58"/>
      <c r="E531" s="58"/>
      <c r="G531" s="20"/>
    </row>
    <row r="532">
      <c r="A532" s="58"/>
      <c r="B532" s="58"/>
      <c r="E532" s="58"/>
      <c r="G532" s="20"/>
    </row>
    <row r="533">
      <c r="A533" s="58"/>
      <c r="B533" s="58"/>
      <c r="E533" s="58"/>
      <c r="G533" s="20"/>
    </row>
    <row r="534">
      <c r="A534" s="58"/>
      <c r="B534" s="58"/>
      <c r="E534" s="58"/>
      <c r="G534" s="20"/>
    </row>
    <row r="535">
      <c r="A535" s="58"/>
      <c r="B535" s="58"/>
      <c r="E535" s="58"/>
      <c r="G535" s="20"/>
    </row>
    <row r="536">
      <c r="A536" s="58"/>
      <c r="B536" s="58"/>
      <c r="E536" s="58"/>
      <c r="G536" s="20"/>
    </row>
    <row r="537">
      <c r="A537" s="58"/>
      <c r="B537" s="58"/>
      <c r="E537" s="58"/>
      <c r="G537" s="20"/>
    </row>
    <row r="538">
      <c r="A538" s="58"/>
      <c r="B538" s="58"/>
      <c r="E538" s="58"/>
      <c r="G538" s="20"/>
    </row>
    <row r="539">
      <c r="A539" s="58"/>
      <c r="B539" s="58"/>
      <c r="E539" s="58"/>
      <c r="G539" s="20"/>
    </row>
    <row r="540">
      <c r="A540" s="58"/>
      <c r="B540" s="58"/>
      <c r="E540" s="58"/>
      <c r="G540" s="20"/>
    </row>
    <row r="541">
      <c r="A541" s="58"/>
      <c r="B541" s="58"/>
      <c r="E541" s="58"/>
      <c r="G541" s="20"/>
    </row>
    <row r="542">
      <c r="A542" s="58"/>
      <c r="B542" s="58"/>
      <c r="E542" s="58"/>
      <c r="G542" s="20"/>
    </row>
    <row r="543">
      <c r="A543" s="58"/>
      <c r="B543" s="58"/>
      <c r="E543" s="58"/>
      <c r="G543" s="20"/>
    </row>
    <row r="544">
      <c r="A544" s="58"/>
      <c r="B544" s="58"/>
      <c r="E544" s="58"/>
      <c r="G544" s="20"/>
    </row>
    <row r="545">
      <c r="A545" s="58"/>
      <c r="B545" s="58"/>
      <c r="E545" s="58"/>
      <c r="G545" s="20"/>
    </row>
    <row r="546">
      <c r="A546" s="58"/>
      <c r="B546" s="58"/>
      <c r="E546" s="58"/>
      <c r="G546" s="20"/>
    </row>
    <row r="547">
      <c r="A547" s="58"/>
      <c r="B547" s="58"/>
      <c r="E547" s="58"/>
      <c r="G547" s="20"/>
    </row>
    <row r="548">
      <c r="A548" s="58"/>
      <c r="B548" s="58"/>
      <c r="E548" s="58"/>
      <c r="G548" s="20"/>
    </row>
    <row r="549">
      <c r="A549" s="58"/>
      <c r="B549" s="58"/>
      <c r="E549" s="58"/>
      <c r="G549" s="20"/>
    </row>
    <row r="550">
      <c r="A550" s="58"/>
      <c r="B550" s="58"/>
      <c r="E550" s="58"/>
      <c r="G550" s="20"/>
    </row>
    <row r="551">
      <c r="A551" s="58"/>
      <c r="B551" s="58"/>
      <c r="E551" s="58"/>
      <c r="G551" s="20"/>
    </row>
    <row r="552">
      <c r="A552" s="58"/>
      <c r="B552" s="58"/>
      <c r="E552" s="58"/>
      <c r="G552" s="20"/>
    </row>
    <row r="553">
      <c r="A553" s="58"/>
      <c r="B553" s="58"/>
      <c r="E553" s="58"/>
      <c r="G553" s="20"/>
    </row>
    <row r="554">
      <c r="A554" s="58"/>
      <c r="B554" s="58"/>
      <c r="E554" s="58"/>
      <c r="G554" s="20"/>
    </row>
    <row r="555">
      <c r="A555" s="58"/>
      <c r="B555" s="58"/>
      <c r="E555" s="58"/>
      <c r="G555" s="20"/>
    </row>
    <row r="556">
      <c r="A556" s="58"/>
      <c r="B556" s="58"/>
      <c r="E556" s="58"/>
      <c r="G556" s="20"/>
    </row>
    <row r="557">
      <c r="A557" s="58"/>
      <c r="B557" s="58"/>
      <c r="E557" s="58"/>
      <c r="G557" s="20"/>
    </row>
    <row r="558">
      <c r="A558" s="58"/>
      <c r="B558" s="58"/>
      <c r="E558" s="58"/>
      <c r="G558" s="20"/>
    </row>
    <row r="559">
      <c r="A559" s="58"/>
      <c r="B559" s="58"/>
      <c r="E559" s="58"/>
      <c r="G559" s="20"/>
    </row>
    <row r="560">
      <c r="A560" s="58"/>
      <c r="B560" s="58"/>
      <c r="E560" s="58"/>
      <c r="G560" s="20"/>
    </row>
    <row r="561">
      <c r="A561" s="58"/>
      <c r="B561" s="58"/>
      <c r="E561" s="58"/>
      <c r="G561" s="20"/>
    </row>
    <row r="562">
      <c r="A562" s="58"/>
      <c r="B562" s="58"/>
      <c r="E562" s="58"/>
      <c r="G562" s="20"/>
    </row>
    <row r="563">
      <c r="A563" s="58"/>
      <c r="B563" s="58"/>
      <c r="E563" s="58"/>
      <c r="G563" s="20"/>
    </row>
    <row r="564">
      <c r="A564" s="58"/>
      <c r="B564" s="58"/>
      <c r="E564" s="58"/>
      <c r="G564" s="20"/>
    </row>
    <row r="565">
      <c r="A565" s="58"/>
      <c r="B565" s="58"/>
      <c r="E565" s="58"/>
      <c r="G565" s="20"/>
    </row>
    <row r="566">
      <c r="A566" s="58"/>
      <c r="B566" s="58"/>
      <c r="E566" s="58"/>
      <c r="G566" s="20"/>
    </row>
    <row r="567">
      <c r="A567" s="58"/>
      <c r="B567" s="58"/>
      <c r="E567" s="58"/>
      <c r="G567" s="20"/>
    </row>
    <row r="568">
      <c r="A568" s="58"/>
      <c r="B568" s="58"/>
      <c r="E568" s="58"/>
      <c r="G568" s="20"/>
    </row>
    <row r="569">
      <c r="A569" s="58"/>
      <c r="B569" s="58"/>
      <c r="E569" s="58"/>
      <c r="G569" s="20"/>
    </row>
    <row r="570">
      <c r="A570" s="58"/>
      <c r="B570" s="58"/>
      <c r="E570" s="58"/>
      <c r="G570" s="20"/>
    </row>
    <row r="571">
      <c r="A571" s="58"/>
      <c r="B571" s="58"/>
      <c r="E571" s="58"/>
      <c r="G571" s="20"/>
    </row>
    <row r="572">
      <c r="A572" s="58"/>
      <c r="B572" s="58"/>
      <c r="E572" s="58"/>
      <c r="G572" s="20"/>
    </row>
    <row r="573">
      <c r="A573" s="58"/>
      <c r="B573" s="58"/>
      <c r="E573" s="58"/>
      <c r="G573" s="20"/>
    </row>
    <row r="574">
      <c r="A574" s="58"/>
      <c r="B574" s="58"/>
      <c r="E574" s="58"/>
      <c r="G574" s="20"/>
    </row>
    <row r="575">
      <c r="A575" s="58"/>
      <c r="B575" s="58"/>
      <c r="E575" s="58"/>
      <c r="G575" s="20"/>
    </row>
    <row r="576">
      <c r="A576" s="58"/>
      <c r="B576" s="58"/>
      <c r="E576" s="58"/>
      <c r="G576" s="20"/>
    </row>
    <row r="577">
      <c r="A577" s="58"/>
      <c r="B577" s="58"/>
      <c r="E577" s="58"/>
      <c r="G577" s="20"/>
    </row>
    <row r="578">
      <c r="A578" s="58"/>
      <c r="B578" s="58"/>
      <c r="E578" s="58"/>
      <c r="G578" s="20"/>
    </row>
    <row r="579">
      <c r="A579" s="58"/>
      <c r="B579" s="58"/>
      <c r="E579" s="58"/>
      <c r="G579" s="20"/>
    </row>
    <row r="580">
      <c r="A580" s="58"/>
      <c r="B580" s="58"/>
      <c r="E580" s="58"/>
      <c r="G580" s="20"/>
    </row>
    <row r="581">
      <c r="A581" s="58"/>
      <c r="B581" s="58"/>
      <c r="E581" s="58"/>
      <c r="G581" s="20"/>
    </row>
    <row r="582">
      <c r="A582" s="58"/>
      <c r="B582" s="58"/>
      <c r="E582" s="58"/>
      <c r="G582" s="20"/>
    </row>
    <row r="583">
      <c r="A583" s="58"/>
      <c r="B583" s="58"/>
      <c r="E583" s="58"/>
      <c r="G583" s="20"/>
    </row>
    <row r="584">
      <c r="A584" s="58"/>
      <c r="B584" s="58"/>
      <c r="E584" s="58"/>
      <c r="G584" s="20"/>
    </row>
    <row r="585">
      <c r="A585" s="58"/>
      <c r="B585" s="58"/>
      <c r="E585" s="58"/>
      <c r="G585" s="20"/>
    </row>
    <row r="586">
      <c r="A586" s="58"/>
      <c r="B586" s="58"/>
      <c r="E586" s="58"/>
      <c r="G586" s="20"/>
    </row>
    <row r="587">
      <c r="A587" s="58"/>
      <c r="B587" s="58"/>
      <c r="E587" s="58"/>
      <c r="G587" s="20"/>
    </row>
    <row r="588">
      <c r="A588" s="58"/>
      <c r="B588" s="58"/>
      <c r="E588" s="58"/>
      <c r="G588" s="20"/>
    </row>
    <row r="589">
      <c r="A589" s="58"/>
      <c r="B589" s="58"/>
      <c r="E589" s="58"/>
      <c r="G589" s="20"/>
    </row>
    <row r="590">
      <c r="A590" s="58"/>
      <c r="B590" s="58"/>
      <c r="E590" s="58"/>
      <c r="G590" s="20"/>
    </row>
    <row r="591">
      <c r="A591" s="58"/>
      <c r="B591" s="58"/>
      <c r="E591" s="58"/>
      <c r="G591" s="20"/>
    </row>
    <row r="592">
      <c r="A592" s="58"/>
      <c r="B592" s="58"/>
      <c r="E592" s="58"/>
      <c r="G592" s="20"/>
    </row>
    <row r="593">
      <c r="A593" s="58"/>
      <c r="B593" s="58"/>
      <c r="E593" s="58"/>
      <c r="G593" s="20"/>
    </row>
    <row r="594">
      <c r="A594" s="58"/>
      <c r="B594" s="58"/>
      <c r="E594" s="58"/>
      <c r="G594" s="20"/>
    </row>
    <row r="595">
      <c r="A595" s="58"/>
      <c r="B595" s="58"/>
      <c r="E595" s="58"/>
      <c r="G595" s="20"/>
    </row>
    <row r="596">
      <c r="A596" s="58"/>
      <c r="B596" s="58"/>
      <c r="E596" s="58"/>
      <c r="G596" s="20"/>
    </row>
    <row r="597">
      <c r="A597" s="58"/>
      <c r="B597" s="58"/>
      <c r="E597" s="58"/>
      <c r="G597" s="20"/>
    </row>
    <row r="598">
      <c r="A598" s="58"/>
      <c r="B598" s="58"/>
      <c r="E598" s="58"/>
      <c r="G598" s="20"/>
    </row>
    <row r="599">
      <c r="A599" s="58"/>
      <c r="B599" s="58"/>
      <c r="E599" s="58"/>
      <c r="G599" s="20"/>
    </row>
    <row r="600">
      <c r="A600" s="58"/>
      <c r="B600" s="58"/>
      <c r="E600" s="58"/>
      <c r="G600" s="20"/>
    </row>
    <row r="601">
      <c r="A601" s="58"/>
      <c r="B601" s="58"/>
      <c r="E601" s="58"/>
      <c r="G601" s="20"/>
    </row>
    <row r="602">
      <c r="A602" s="58"/>
      <c r="B602" s="58"/>
      <c r="E602" s="58"/>
      <c r="G602" s="20"/>
    </row>
    <row r="603">
      <c r="A603" s="58"/>
      <c r="B603" s="58"/>
      <c r="E603" s="58"/>
      <c r="G603" s="20"/>
    </row>
    <row r="604">
      <c r="A604" s="58"/>
      <c r="B604" s="58"/>
      <c r="E604" s="58"/>
      <c r="G604" s="20"/>
    </row>
    <row r="605">
      <c r="A605" s="58"/>
      <c r="B605" s="58"/>
      <c r="E605" s="58"/>
      <c r="G605" s="20"/>
    </row>
    <row r="606">
      <c r="A606" s="58"/>
      <c r="B606" s="58"/>
      <c r="E606" s="58"/>
      <c r="G606" s="20"/>
    </row>
    <row r="607">
      <c r="A607" s="58"/>
      <c r="B607" s="58"/>
      <c r="E607" s="58"/>
      <c r="G607" s="20"/>
    </row>
    <row r="608">
      <c r="A608" s="58"/>
      <c r="B608" s="58"/>
      <c r="E608" s="58"/>
      <c r="G608" s="20"/>
    </row>
    <row r="609">
      <c r="A609" s="58"/>
      <c r="B609" s="58"/>
      <c r="E609" s="58"/>
      <c r="G609" s="20"/>
    </row>
    <row r="610">
      <c r="A610" s="58"/>
      <c r="B610" s="58"/>
      <c r="E610" s="58"/>
      <c r="G610" s="20"/>
    </row>
    <row r="611">
      <c r="A611" s="58"/>
      <c r="B611" s="58"/>
      <c r="E611" s="58"/>
      <c r="G611" s="20"/>
    </row>
    <row r="612">
      <c r="A612" s="58"/>
      <c r="B612" s="58"/>
      <c r="E612" s="58"/>
      <c r="G612" s="20"/>
    </row>
    <row r="613">
      <c r="A613" s="58"/>
      <c r="B613" s="58"/>
      <c r="E613" s="58"/>
      <c r="G613" s="20"/>
    </row>
    <row r="614">
      <c r="A614" s="58"/>
      <c r="B614" s="58"/>
      <c r="E614" s="58"/>
      <c r="G614" s="20"/>
    </row>
    <row r="615">
      <c r="A615" s="58"/>
      <c r="B615" s="58"/>
      <c r="E615" s="58"/>
      <c r="G615" s="20"/>
    </row>
    <row r="616">
      <c r="A616" s="58"/>
      <c r="B616" s="58"/>
      <c r="E616" s="58"/>
      <c r="G616" s="20"/>
    </row>
    <row r="617">
      <c r="A617" s="58"/>
      <c r="B617" s="58"/>
      <c r="E617" s="58"/>
      <c r="G617" s="20"/>
    </row>
    <row r="618">
      <c r="A618" s="58"/>
      <c r="B618" s="58"/>
      <c r="E618" s="58"/>
      <c r="G618" s="20"/>
    </row>
    <row r="619">
      <c r="A619" s="58"/>
      <c r="B619" s="58"/>
      <c r="E619" s="58"/>
      <c r="G619" s="20"/>
    </row>
    <row r="620">
      <c r="A620" s="58"/>
      <c r="B620" s="58"/>
      <c r="E620" s="58"/>
      <c r="G620" s="20"/>
    </row>
    <row r="621">
      <c r="A621" s="58"/>
      <c r="B621" s="58"/>
      <c r="E621" s="58"/>
      <c r="G621" s="20"/>
    </row>
    <row r="622">
      <c r="A622" s="58"/>
      <c r="B622" s="58"/>
      <c r="E622" s="58"/>
      <c r="G622" s="20"/>
    </row>
    <row r="623">
      <c r="A623" s="58"/>
      <c r="B623" s="58"/>
      <c r="E623" s="58"/>
      <c r="G623" s="20"/>
    </row>
    <row r="624">
      <c r="A624" s="58"/>
      <c r="B624" s="58"/>
      <c r="E624" s="58"/>
      <c r="G624" s="20"/>
    </row>
    <row r="625">
      <c r="A625" s="58"/>
      <c r="B625" s="58"/>
      <c r="E625" s="58"/>
      <c r="G625" s="20"/>
    </row>
    <row r="626">
      <c r="A626" s="58"/>
      <c r="B626" s="58"/>
      <c r="E626" s="58"/>
      <c r="G626" s="20"/>
    </row>
    <row r="627">
      <c r="A627" s="58"/>
      <c r="B627" s="58"/>
      <c r="E627" s="58"/>
      <c r="G627" s="20"/>
    </row>
    <row r="628">
      <c r="A628" s="58"/>
      <c r="B628" s="58"/>
      <c r="E628" s="58"/>
      <c r="G628" s="20"/>
    </row>
    <row r="629">
      <c r="A629" s="58"/>
      <c r="B629" s="58"/>
      <c r="E629" s="58"/>
      <c r="G629" s="20"/>
    </row>
    <row r="630">
      <c r="A630" s="58"/>
      <c r="B630" s="58"/>
      <c r="E630" s="58"/>
      <c r="G630" s="20"/>
    </row>
    <row r="631">
      <c r="A631" s="58"/>
      <c r="B631" s="58"/>
      <c r="E631" s="58"/>
      <c r="G631" s="20"/>
    </row>
    <row r="632">
      <c r="A632" s="58"/>
      <c r="B632" s="58"/>
      <c r="E632" s="58"/>
      <c r="G632" s="20"/>
    </row>
    <row r="633">
      <c r="A633" s="58"/>
      <c r="B633" s="58"/>
      <c r="E633" s="58"/>
      <c r="G633" s="20"/>
    </row>
    <row r="634">
      <c r="A634" s="58"/>
      <c r="B634" s="58"/>
      <c r="E634" s="58"/>
      <c r="G634" s="20"/>
    </row>
    <row r="635">
      <c r="A635" s="58"/>
      <c r="B635" s="58"/>
      <c r="E635" s="58"/>
      <c r="G635" s="20"/>
    </row>
    <row r="636">
      <c r="A636" s="58"/>
      <c r="B636" s="58"/>
      <c r="E636" s="58"/>
      <c r="G636" s="20"/>
    </row>
    <row r="637">
      <c r="A637" s="58"/>
      <c r="B637" s="58"/>
      <c r="E637" s="58"/>
      <c r="G637" s="20"/>
    </row>
    <row r="638">
      <c r="A638" s="58"/>
      <c r="B638" s="58"/>
      <c r="E638" s="58"/>
      <c r="G638" s="20"/>
    </row>
    <row r="639">
      <c r="A639" s="58"/>
      <c r="B639" s="58"/>
      <c r="E639" s="58"/>
      <c r="G639" s="20"/>
    </row>
    <row r="640">
      <c r="A640" s="58"/>
      <c r="B640" s="58"/>
      <c r="E640" s="58"/>
      <c r="G640" s="20"/>
    </row>
    <row r="641">
      <c r="A641" s="58"/>
      <c r="B641" s="58"/>
      <c r="E641" s="58"/>
      <c r="G641" s="20"/>
    </row>
    <row r="642">
      <c r="A642" s="58"/>
      <c r="B642" s="58"/>
      <c r="E642" s="58"/>
      <c r="G642" s="20"/>
    </row>
    <row r="643">
      <c r="A643" s="58"/>
      <c r="B643" s="58"/>
      <c r="E643" s="58"/>
      <c r="G643" s="20"/>
    </row>
    <row r="644">
      <c r="A644" s="58"/>
      <c r="B644" s="58"/>
      <c r="E644" s="58"/>
      <c r="G644" s="20"/>
    </row>
    <row r="645">
      <c r="A645" s="58"/>
      <c r="B645" s="58"/>
      <c r="E645" s="58"/>
      <c r="G645" s="20"/>
    </row>
    <row r="646">
      <c r="A646" s="58"/>
      <c r="B646" s="58"/>
      <c r="E646" s="58"/>
      <c r="G646" s="20"/>
    </row>
    <row r="647">
      <c r="A647" s="58"/>
      <c r="B647" s="58"/>
      <c r="E647" s="58"/>
      <c r="G647" s="20"/>
    </row>
    <row r="648">
      <c r="A648" s="58"/>
      <c r="B648" s="58"/>
      <c r="E648" s="58"/>
      <c r="G648" s="20"/>
    </row>
    <row r="649">
      <c r="A649" s="58"/>
      <c r="B649" s="58"/>
      <c r="E649" s="58"/>
      <c r="G649" s="20"/>
    </row>
    <row r="650">
      <c r="A650" s="58"/>
      <c r="B650" s="58"/>
      <c r="E650" s="58"/>
      <c r="G650" s="20"/>
    </row>
    <row r="651">
      <c r="A651" s="58"/>
      <c r="B651" s="58"/>
      <c r="E651" s="58"/>
      <c r="G651" s="20"/>
    </row>
    <row r="652">
      <c r="A652" s="58"/>
      <c r="B652" s="58"/>
      <c r="E652" s="58"/>
      <c r="G652" s="20"/>
    </row>
    <row r="653">
      <c r="A653" s="58"/>
      <c r="B653" s="58"/>
      <c r="E653" s="58"/>
      <c r="G653" s="20"/>
    </row>
    <row r="654">
      <c r="A654" s="58"/>
      <c r="B654" s="58"/>
      <c r="E654" s="58"/>
      <c r="G654" s="20"/>
    </row>
    <row r="655">
      <c r="A655" s="58"/>
      <c r="B655" s="58"/>
      <c r="E655" s="58"/>
      <c r="G655" s="20"/>
    </row>
    <row r="656">
      <c r="A656" s="58"/>
      <c r="B656" s="58"/>
      <c r="E656" s="58"/>
      <c r="G656" s="20"/>
    </row>
    <row r="657">
      <c r="A657" s="58"/>
      <c r="B657" s="58"/>
      <c r="E657" s="58"/>
      <c r="G657" s="20"/>
    </row>
    <row r="658">
      <c r="A658" s="58"/>
      <c r="B658" s="58"/>
      <c r="E658" s="58"/>
      <c r="G658" s="20"/>
    </row>
    <row r="659">
      <c r="A659" s="58"/>
      <c r="B659" s="58"/>
      <c r="E659" s="58"/>
      <c r="G659" s="20"/>
    </row>
    <row r="660">
      <c r="A660" s="58"/>
      <c r="B660" s="58"/>
      <c r="E660" s="58"/>
      <c r="G660" s="20"/>
    </row>
    <row r="661">
      <c r="A661" s="58"/>
      <c r="B661" s="58"/>
      <c r="E661" s="58"/>
      <c r="G661" s="20"/>
    </row>
    <row r="662">
      <c r="A662" s="58"/>
      <c r="B662" s="58"/>
      <c r="E662" s="58"/>
      <c r="G662" s="20"/>
    </row>
    <row r="663">
      <c r="A663" s="58"/>
      <c r="B663" s="58"/>
      <c r="E663" s="58"/>
      <c r="G663" s="20"/>
    </row>
    <row r="664">
      <c r="A664" s="58"/>
      <c r="B664" s="58"/>
      <c r="E664" s="58"/>
      <c r="G664" s="20"/>
    </row>
    <row r="665">
      <c r="A665" s="58"/>
      <c r="B665" s="58"/>
      <c r="E665" s="58"/>
      <c r="G665" s="20"/>
    </row>
    <row r="666">
      <c r="A666" s="58"/>
      <c r="B666" s="58"/>
      <c r="E666" s="58"/>
      <c r="G666" s="20"/>
    </row>
    <row r="667">
      <c r="A667" s="58"/>
      <c r="B667" s="58"/>
      <c r="E667" s="58"/>
      <c r="G667" s="20"/>
    </row>
    <row r="668">
      <c r="A668" s="58"/>
      <c r="B668" s="58"/>
      <c r="E668" s="58"/>
      <c r="G668" s="20"/>
    </row>
    <row r="669">
      <c r="A669" s="58"/>
      <c r="B669" s="58"/>
      <c r="E669" s="58"/>
      <c r="G669" s="20"/>
    </row>
    <row r="670">
      <c r="A670" s="58"/>
      <c r="B670" s="58"/>
      <c r="E670" s="58"/>
      <c r="G670" s="20"/>
    </row>
    <row r="671">
      <c r="A671" s="58"/>
      <c r="B671" s="58"/>
      <c r="E671" s="58"/>
      <c r="G671" s="20"/>
    </row>
    <row r="672">
      <c r="A672" s="58"/>
      <c r="B672" s="58"/>
      <c r="E672" s="58"/>
      <c r="G672" s="20"/>
    </row>
    <row r="673">
      <c r="A673" s="58"/>
      <c r="B673" s="58"/>
      <c r="E673" s="58"/>
      <c r="G673" s="20"/>
    </row>
    <row r="674">
      <c r="A674" s="58"/>
      <c r="B674" s="58"/>
      <c r="E674" s="58"/>
      <c r="G674" s="20"/>
    </row>
    <row r="675">
      <c r="A675" s="58"/>
      <c r="B675" s="58"/>
      <c r="E675" s="58"/>
      <c r="G675" s="20"/>
    </row>
    <row r="676">
      <c r="A676" s="58"/>
      <c r="B676" s="58"/>
      <c r="E676" s="58"/>
      <c r="G676" s="20"/>
    </row>
    <row r="677">
      <c r="A677" s="58"/>
      <c r="B677" s="58"/>
      <c r="E677" s="58"/>
      <c r="G677" s="20"/>
    </row>
    <row r="678">
      <c r="A678" s="58"/>
      <c r="B678" s="58"/>
      <c r="E678" s="58"/>
      <c r="G678" s="20"/>
    </row>
    <row r="679">
      <c r="A679" s="58"/>
      <c r="B679" s="58"/>
      <c r="E679" s="58"/>
      <c r="G679" s="20"/>
    </row>
    <row r="680">
      <c r="A680" s="58"/>
      <c r="B680" s="58"/>
      <c r="E680" s="58"/>
      <c r="G680" s="20"/>
    </row>
    <row r="681">
      <c r="A681" s="58"/>
      <c r="B681" s="58"/>
      <c r="E681" s="58"/>
      <c r="G681" s="20"/>
    </row>
    <row r="682">
      <c r="A682" s="58"/>
      <c r="B682" s="58"/>
      <c r="E682" s="58"/>
      <c r="G682" s="20"/>
    </row>
    <row r="683">
      <c r="A683" s="58"/>
      <c r="B683" s="58"/>
      <c r="E683" s="58"/>
      <c r="G683" s="20"/>
    </row>
    <row r="684">
      <c r="A684" s="58"/>
      <c r="B684" s="58"/>
      <c r="E684" s="58"/>
      <c r="G684" s="20"/>
    </row>
    <row r="685">
      <c r="A685" s="58"/>
      <c r="B685" s="58"/>
      <c r="E685" s="58"/>
      <c r="G685" s="20"/>
    </row>
    <row r="686">
      <c r="A686" s="58"/>
      <c r="B686" s="58"/>
      <c r="E686" s="58"/>
      <c r="G686" s="20"/>
    </row>
    <row r="687">
      <c r="A687" s="58"/>
      <c r="B687" s="58"/>
      <c r="E687" s="58"/>
      <c r="G687" s="20"/>
    </row>
    <row r="688">
      <c r="A688" s="58"/>
      <c r="B688" s="58"/>
      <c r="E688" s="58"/>
      <c r="G688" s="20"/>
    </row>
    <row r="689">
      <c r="A689" s="58"/>
      <c r="B689" s="58"/>
      <c r="E689" s="58"/>
      <c r="G689" s="20"/>
    </row>
    <row r="690">
      <c r="A690" s="58"/>
      <c r="B690" s="58"/>
      <c r="E690" s="58"/>
      <c r="G690" s="20"/>
    </row>
    <row r="691">
      <c r="A691" s="58"/>
      <c r="B691" s="58"/>
      <c r="E691" s="58"/>
      <c r="G691" s="20"/>
    </row>
    <row r="692">
      <c r="A692" s="58"/>
      <c r="B692" s="58"/>
      <c r="E692" s="58"/>
      <c r="G692" s="20"/>
    </row>
    <row r="693">
      <c r="A693" s="58"/>
      <c r="B693" s="58"/>
      <c r="E693" s="58"/>
      <c r="G693" s="20"/>
    </row>
    <row r="694">
      <c r="A694" s="58"/>
      <c r="B694" s="58"/>
      <c r="E694" s="58"/>
      <c r="G694" s="20"/>
    </row>
    <row r="695">
      <c r="A695" s="58"/>
      <c r="B695" s="58"/>
      <c r="E695" s="58"/>
      <c r="G695" s="20"/>
    </row>
    <row r="696">
      <c r="A696" s="58"/>
      <c r="B696" s="58"/>
      <c r="E696" s="58"/>
      <c r="G696" s="20"/>
    </row>
    <row r="697">
      <c r="A697" s="58"/>
      <c r="B697" s="58"/>
      <c r="E697" s="58"/>
      <c r="G697" s="20"/>
    </row>
    <row r="698">
      <c r="A698" s="58"/>
      <c r="B698" s="58"/>
      <c r="E698" s="58"/>
      <c r="G698" s="20"/>
    </row>
    <row r="699">
      <c r="A699" s="58"/>
      <c r="B699" s="58"/>
      <c r="E699" s="58"/>
      <c r="G699" s="20"/>
    </row>
    <row r="700">
      <c r="A700" s="58"/>
      <c r="B700" s="58"/>
      <c r="E700" s="58"/>
      <c r="G700" s="20"/>
    </row>
    <row r="701">
      <c r="A701" s="58"/>
      <c r="B701" s="58"/>
      <c r="E701" s="58"/>
      <c r="G701" s="20"/>
    </row>
    <row r="702">
      <c r="A702" s="58"/>
      <c r="B702" s="58"/>
      <c r="E702" s="58"/>
      <c r="G702" s="20"/>
    </row>
    <row r="703">
      <c r="A703" s="58"/>
      <c r="B703" s="58"/>
      <c r="E703" s="58"/>
      <c r="G703" s="20"/>
    </row>
    <row r="704">
      <c r="A704" s="58"/>
      <c r="B704" s="58"/>
      <c r="E704" s="58"/>
      <c r="G704" s="20"/>
    </row>
    <row r="705">
      <c r="A705" s="58"/>
      <c r="B705" s="58"/>
      <c r="E705" s="58"/>
      <c r="G705" s="20"/>
    </row>
    <row r="706">
      <c r="A706" s="58"/>
      <c r="B706" s="58"/>
      <c r="E706" s="58"/>
      <c r="G706" s="20"/>
    </row>
    <row r="707">
      <c r="A707" s="58"/>
      <c r="B707" s="58"/>
      <c r="E707" s="58"/>
      <c r="G707" s="20"/>
    </row>
    <row r="708">
      <c r="A708" s="58"/>
      <c r="B708" s="58"/>
      <c r="E708" s="58"/>
      <c r="G708" s="20"/>
    </row>
    <row r="709">
      <c r="A709" s="58"/>
      <c r="B709" s="58"/>
      <c r="E709" s="58"/>
      <c r="G709" s="20"/>
    </row>
    <row r="710">
      <c r="A710" s="58"/>
      <c r="B710" s="58"/>
      <c r="E710" s="58"/>
      <c r="G710" s="20"/>
    </row>
    <row r="711">
      <c r="A711" s="58"/>
      <c r="B711" s="58"/>
      <c r="E711" s="58"/>
      <c r="G711" s="20"/>
    </row>
    <row r="712">
      <c r="A712" s="58"/>
      <c r="B712" s="58"/>
      <c r="E712" s="58"/>
      <c r="G712" s="20"/>
    </row>
    <row r="713">
      <c r="A713" s="58"/>
      <c r="B713" s="58"/>
      <c r="E713" s="58"/>
      <c r="G713" s="20"/>
    </row>
    <row r="714">
      <c r="A714" s="58"/>
      <c r="B714" s="58"/>
      <c r="E714" s="58"/>
      <c r="G714" s="20"/>
    </row>
    <row r="715">
      <c r="A715" s="58"/>
      <c r="B715" s="58"/>
      <c r="E715" s="58"/>
      <c r="G715" s="20"/>
    </row>
    <row r="716">
      <c r="A716" s="58"/>
      <c r="B716" s="58"/>
      <c r="E716" s="58"/>
      <c r="G716" s="20"/>
    </row>
    <row r="717">
      <c r="A717" s="58"/>
      <c r="B717" s="58"/>
      <c r="E717" s="58"/>
      <c r="G717" s="20"/>
    </row>
    <row r="718">
      <c r="A718" s="58"/>
      <c r="B718" s="58"/>
      <c r="E718" s="58"/>
      <c r="G718" s="20"/>
    </row>
    <row r="719">
      <c r="A719" s="58"/>
      <c r="B719" s="58"/>
      <c r="E719" s="58"/>
      <c r="G719" s="20"/>
    </row>
    <row r="720">
      <c r="A720" s="58"/>
      <c r="B720" s="58"/>
      <c r="E720" s="58"/>
      <c r="G720" s="20"/>
    </row>
    <row r="721">
      <c r="A721" s="58"/>
      <c r="B721" s="58"/>
      <c r="E721" s="58"/>
      <c r="G721" s="20"/>
    </row>
    <row r="722">
      <c r="A722" s="58"/>
      <c r="B722" s="58"/>
      <c r="E722" s="58"/>
      <c r="G722" s="20"/>
    </row>
    <row r="723">
      <c r="A723" s="58"/>
      <c r="B723" s="58"/>
      <c r="E723" s="58"/>
      <c r="G723" s="20"/>
    </row>
    <row r="724">
      <c r="A724" s="58"/>
      <c r="B724" s="58"/>
      <c r="E724" s="58"/>
      <c r="G724" s="20"/>
    </row>
    <row r="725">
      <c r="A725" s="58"/>
      <c r="B725" s="58"/>
      <c r="E725" s="58"/>
      <c r="G725" s="20"/>
    </row>
    <row r="726">
      <c r="A726" s="58"/>
      <c r="B726" s="58"/>
      <c r="E726" s="58"/>
      <c r="G726" s="20"/>
    </row>
    <row r="727">
      <c r="A727" s="58"/>
      <c r="B727" s="58"/>
      <c r="E727" s="58"/>
      <c r="G727" s="20"/>
    </row>
    <row r="728">
      <c r="A728" s="58"/>
      <c r="B728" s="58"/>
      <c r="E728" s="58"/>
      <c r="G728" s="20"/>
    </row>
    <row r="729">
      <c r="A729" s="58"/>
      <c r="B729" s="58"/>
      <c r="E729" s="58"/>
      <c r="G729" s="20"/>
    </row>
    <row r="730">
      <c r="A730" s="58"/>
      <c r="B730" s="58"/>
      <c r="E730" s="58"/>
      <c r="G730" s="20"/>
    </row>
    <row r="731">
      <c r="A731" s="58"/>
      <c r="B731" s="58"/>
      <c r="E731" s="58"/>
      <c r="G731" s="20"/>
    </row>
    <row r="732">
      <c r="A732" s="58"/>
      <c r="B732" s="58"/>
      <c r="E732" s="58"/>
      <c r="G732" s="20"/>
    </row>
    <row r="733">
      <c r="A733" s="58"/>
      <c r="B733" s="58"/>
      <c r="E733" s="58"/>
      <c r="G733" s="20"/>
    </row>
    <row r="734">
      <c r="A734" s="58"/>
      <c r="B734" s="58"/>
      <c r="E734" s="58"/>
      <c r="G734" s="20"/>
    </row>
    <row r="735">
      <c r="A735" s="58"/>
      <c r="B735" s="58"/>
      <c r="E735" s="58"/>
      <c r="G735" s="20"/>
    </row>
    <row r="736">
      <c r="A736" s="58"/>
      <c r="B736" s="58"/>
      <c r="E736" s="58"/>
      <c r="G736" s="20"/>
    </row>
    <row r="737">
      <c r="A737" s="58"/>
      <c r="B737" s="58"/>
      <c r="E737" s="58"/>
      <c r="G737" s="20"/>
    </row>
    <row r="738">
      <c r="A738" s="58"/>
      <c r="B738" s="58"/>
      <c r="E738" s="58"/>
      <c r="G738" s="20"/>
    </row>
    <row r="739">
      <c r="A739" s="58"/>
      <c r="B739" s="58"/>
      <c r="E739" s="58"/>
      <c r="G739" s="20"/>
    </row>
    <row r="740">
      <c r="A740" s="58"/>
      <c r="B740" s="58"/>
      <c r="E740" s="58"/>
      <c r="G740" s="20"/>
    </row>
    <row r="741">
      <c r="A741" s="58"/>
      <c r="B741" s="58"/>
      <c r="E741" s="58"/>
      <c r="G741" s="20"/>
    </row>
    <row r="742">
      <c r="A742" s="58"/>
      <c r="B742" s="58"/>
      <c r="E742" s="58"/>
      <c r="G742" s="20"/>
    </row>
    <row r="743">
      <c r="A743" s="58"/>
      <c r="B743" s="58"/>
      <c r="E743" s="58"/>
      <c r="G743" s="20"/>
    </row>
    <row r="744">
      <c r="A744" s="58"/>
      <c r="B744" s="58"/>
      <c r="E744" s="58"/>
      <c r="G744" s="20"/>
    </row>
    <row r="745">
      <c r="A745" s="58"/>
      <c r="B745" s="58"/>
      <c r="E745" s="58"/>
      <c r="G745" s="20"/>
    </row>
    <row r="746">
      <c r="A746" s="58"/>
      <c r="B746" s="58"/>
      <c r="E746" s="58"/>
      <c r="G746" s="20"/>
    </row>
    <row r="747">
      <c r="A747" s="58"/>
      <c r="B747" s="58"/>
      <c r="E747" s="58"/>
      <c r="G747" s="20"/>
    </row>
    <row r="748">
      <c r="A748" s="58"/>
      <c r="B748" s="58"/>
      <c r="E748" s="58"/>
      <c r="G748" s="20"/>
    </row>
    <row r="749">
      <c r="A749" s="58"/>
      <c r="B749" s="58"/>
      <c r="E749" s="58"/>
      <c r="G749" s="20"/>
    </row>
    <row r="750">
      <c r="A750" s="58"/>
      <c r="B750" s="58"/>
      <c r="E750" s="58"/>
      <c r="G750" s="20"/>
    </row>
    <row r="751">
      <c r="A751" s="58"/>
      <c r="B751" s="58"/>
      <c r="E751" s="58"/>
      <c r="G751" s="20"/>
    </row>
    <row r="752">
      <c r="A752" s="58"/>
      <c r="B752" s="58"/>
      <c r="E752" s="58"/>
      <c r="G752" s="20"/>
    </row>
    <row r="753">
      <c r="A753" s="58"/>
      <c r="B753" s="58"/>
      <c r="E753" s="58"/>
      <c r="G753" s="20"/>
    </row>
    <row r="754">
      <c r="A754" s="58"/>
      <c r="B754" s="58"/>
      <c r="E754" s="58"/>
      <c r="G754" s="20"/>
    </row>
    <row r="755">
      <c r="A755" s="58"/>
      <c r="B755" s="58"/>
      <c r="E755" s="58"/>
      <c r="G755" s="20"/>
    </row>
    <row r="756">
      <c r="A756" s="58"/>
      <c r="B756" s="58"/>
      <c r="E756" s="58"/>
      <c r="G756" s="20"/>
    </row>
    <row r="757">
      <c r="A757" s="58"/>
      <c r="B757" s="58"/>
      <c r="E757" s="58"/>
      <c r="G757" s="20"/>
    </row>
    <row r="758">
      <c r="A758" s="58"/>
      <c r="B758" s="58"/>
      <c r="E758" s="58"/>
      <c r="G758" s="20"/>
    </row>
    <row r="759">
      <c r="A759" s="58"/>
      <c r="B759" s="58"/>
      <c r="E759" s="58"/>
      <c r="G759" s="20"/>
    </row>
    <row r="760">
      <c r="A760" s="58"/>
      <c r="B760" s="58"/>
      <c r="E760" s="58"/>
      <c r="G760" s="20"/>
    </row>
    <row r="761">
      <c r="A761" s="58"/>
      <c r="B761" s="58"/>
      <c r="E761" s="58"/>
      <c r="G761" s="20"/>
    </row>
    <row r="762">
      <c r="A762" s="58"/>
      <c r="B762" s="58"/>
      <c r="E762" s="58"/>
      <c r="G762" s="20"/>
    </row>
    <row r="763">
      <c r="A763" s="58"/>
      <c r="B763" s="58"/>
      <c r="E763" s="58"/>
      <c r="G763" s="20"/>
    </row>
    <row r="764">
      <c r="A764" s="58"/>
      <c r="B764" s="58"/>
      <c r="E764" s="58"/>
      <c r="G764" s="20"/>
    </row>
    <row r="765">
      <c r="A765" s="58"/>
      <c r="B765" s="58"/>
      <c r="E765" s="58"/>
      <c r="G765" s="20"/>
    </row>
    <row r="766">
      <c r="A766" s="58"/>
      <c r="B766" s="58"/>
      <c r="E766" s="58"/>
      <c r="G766" s="20"/>
    </row>
    <row r="767">
      <c r="A767" s="58"/>
      <c r="B767" s="58"/>
      <c r="E767" s="58"/>
      <c r="G767" s="20"/>
    </row>
    <row r="768">
      <c r="A768" s="58"/>
      <c r="B768" s="58"/>
      <c r="E768" s="58"/>
      <c r="G768" s="20"/>
    </row>
    <row r="769">
      <c r="A769" s="58"/>
      <c r="B769" s="58"/>
      <c r="E769" s="58"/>
      <c r="G769" s="20"/>
    </row>
    <row r="770">
      <c r="A770" s="58"/>
      <c r="B770" s="58"/>
      <c r="E770" s="58"/>
      <c r="G770" s="20"/>
    </row>
    <row r="771">
      <c r="A771" s="58"/>
      <c r="B771" s="58"/>
      <c r="E771" s="58"/>
      <c r="G771" s="20"/>
    </row>
    <row r="772">
      <c r="A772" s="58"/>
      <c r="B772" s="58"/>
      <c r="E772" s="58"/>
      <c r="G772" s="20"/>
    </row>
    <row r="773">
      <c r="A773" s="58"/>
      <c r="B773" s="58"/>
      <c r="E773" s="58"/>
      <c r="G773" s="20"/>
    </row>
    <row r="774">
      <c r="A774" s="58"/>
      <c r="B774" s="58"/>
      <c r="E774" s="58"/>
      <c r="G774" s="20"/>
    </row>
    <row r="775">
      <c r="A775" s="58"/>
      <c r="B775" s="58"/>
      <c r="E775" s="58"/>
      <c r="G775" s="20"/>
    </row>
    <row r="776">
      <c r="A776" s="58"/>
      <c r="B776" s="58"/>
      <c r="E776" s="58"/>
      <c r="G776" s="20"/>
    </row>
    <row r="777">
      <c r="A777" s="58"/>
      <c r="B777" s="58"/>
      <c r="E777" s="58"/>
      <c r="G777" s="20"/>
    </row>
    <row r="778">
      <c r="A778" s="58"/>
      <c r="B778" s="58"/>
      <c r="E778" s="58"/>
      <c r="G778" s="20"/>
    </row>
    <row r="779">
      <c r="A779" s="58"/>
      <c r="B779" s="58"/>
      <c r="E779" s="58"/>
      <c r="G779" s="20"/>
    </row>
    <row r="780">
      <c r="A780" s="58"/>
      <c r="B780" s="58"/>
      <c r="E780" s="58"/>
      <c r="G780" s="20"/>
    </row>
    <row r="781">
      <c r="A781" s="58"/>
      <c r="B781" s="58"/>
      <c r="E781" s="58"/>
      <c r="G781" s="20"/>
    </row>
    <row r="782">
      <c r="A782" s="58"/>
      <c r="B782" s="58"/>
      <c r="E782" s="58"/>
      <c r="G782" s="20"/>
    </row>
    <row r="783">
      <c r="A783" s="58"/>
      <c r="B783" s="58"/>
      <c r="E783" s="58"/>
      <c r="G783" s="20"/>
    </row>
    <row r="784">
      <c r="A784" s="58"/>
      <c r="B784" s="58"/>
      <c r="E784" s="58"/>
      <c r="G784" s="20"/>
    </row>
    <row r="785">
      <c r="A785" s="58"/>
      <c r="B785" s="58"/>
      <c r="E785" s="58"/>
      <c r="G785" s="20"/>
    </row>
    <row r="786">
      <c r="A786" s="58"/>
      <c r="B786" s="58"/>
      <c r="E786" s="58"/>
      <c r="G786" s="20"/>
    </row>
    <row r="787">
      <c r="A787" s="58"/>
      <c r="B787" s="58"/>
      <c r="E787" s="58"/>
      <c r="G787" s="20"/>
    </row>
    <row r="788">
      <c r="A788" s="58"/>
      <c r="B788" s="58"/>
      <c r="E788" s="58"/>
      <c r="G788" s="20"/>
    </row>
    <row r="789">
      <c r="A789" s="58"/>
      <c r="B789" s="58"/>
      <c r="E789" s="58"/>
      <c r="G789" s="20"/>
    </row>
    <row r="790">
      <c r="A790" s="58"/>
      <c r="B790" s="58"/>
      <c r="E790" s="58"/>
      <c r="G790" s="20"/>
    </row>
    <row r="791">
      <c r="A791" s="58"/>
      <c r="B791" s="58"/>
      <c r="E791" s="58"/>
      <c r="G791" s="20"/>
    </row>
    <row r="792">
      <c r="A792" s="58"/>
      <c r="B792" s="58"/>
      <c r="E792" s="58"/>
      <c r="G792" s="20"/>
    </row>
    <row r="793">
      <c r="A793" s="58"/>
      <c r="B793" s="58"/>
      <c r="E793" s="58"/>
      <c r="G793" s="20"/>
    </row>
    <row r="794">
      <c r="A794" s="58"/>
      <c r="B794" s="58"/>
      <c r="E794" s="58"/>
      <c r="G794" s="20"/>
    </row>
    <row r="795">
      <c r="A795" s="58"/>
      <c r="B795" s="58"/>
      <c r="E795" s="58"/>
      <c r="G795" s="20"/>
    </row>
    <row r="796">
      <c r="A796" s="58"/>
      <c r="B796" s="58"/>
      <c r="E796" s="58"/>
      <c r="G796" s="20"/>
    </row>
    <row r="797">
      <c r="A797" s="58"/>
      <c r="B797" s="58"/>
      <c r="E797" s="58"/>
      <c r="G797" s="20"/>
    </row>
    <row r="798">
      <c r="A798" s="58"/>
      <c r="B798" s="58"/>
      <c r="E798" s="58"/>
      <c r="G798" s="20"/>
    </row>
    <row r="799">
      <c r="A799" s="58"/>
      <c r="B799" s="58"/>
      <c r="E799" s="58"/>
      <c r="G799" s="20"/>
    </row>
    <row r="800">
      <c r="A800" s="58"/>
      <c r="B800" s="58"/>
      <c r="E800" s="58"/>
      <c r="G800" s="20"/>
    </row>
    <row r="801">
      <c r="A801" s="58"/>
      <c r="B801" s="58"/>
      <c r="E801" s="58"/>
      <c r="G801" s="20"/>
    </row>
    <row r="802">
      <c r="A802" s="58"/>
      <c r="B802" s="58"/>
      <c r="E802" s="58"/>
      <c r="G802" s="20"/>
    </row>
    <row r="803">
      <c r="A803" s="58"/>
      <c r="B803" s="58"/>
      <c r="E803" s="58"/>
      <c r="G803" s="20"/>
    </row>
    <row r="804">
      <c r="A804" s="58"/>
      <c r="B804" s="58"/>
      <c r="E804" s="58"/>
      <c r="G804" s="20"/>
    </row>
    <row r="805">
      <c r="A805" s="58"/>
      <c r="B805" s="58"/>
      <c r="E805" s="58"/>
      <c r="G805" s="20"/>
    </row>
    <row r="806">
      <c r="A806" s="58"/>
      <c r="B806" s="58"/>
      <c r="E806" s="58"/>
      <c r="G806" s="20"/>
    </row>
    <row r="807">
      <c r="A807" s="58"/>
      <c r="B807" s="58"/>
      <c r="E807" s="58"/>
      <c r="G807" s="20"/>
    </row>
    <row r="808">
      <c r="A808" s="58"/>
      <c r="B808" s="58"/>
      <c r="E808" s="58"/>
      <c r="G808" s="20"/>
    </row>
    <row r="809">
      <c r="A809" s="58"/>
      <c r="B809" s="58"/>
      <c r="E809" s="58"/>
      <c r="G809" s="20"/>
    </row>
    <row r="810">
      <c r="A810" s="58"/>
      <c r="B810" s="58"/>
      <c r="E810" s="58"/>
      <c r="G810" s="20"/>
    </row>
    <row r="811">
      <c r="A811" s="58"/>
      <c r="B811" s="58"/>
      <c r="E811" s="58"/>
      <c r="G811" s="20"/>
    </row>
    <row r="812">
      <c r="A812" s="58"/>
      <c r="B812" s="58"/>
      <c r="E812" s="58"/>
      <c r="G812" s="20"/>
    </row>
    <row r="813">
      <c r="A813" s="58"/>
      <c r="B813" s="58"/>
      <c r="E813" s="58"/>
      <c r="G813" s="20"/>
    </row>
    <row r="814">
      <c r="A814" s="58"/>
      <c r="B814" s="58"/>
      <c r="E814" s="58"/>
      <c r="G814" s="20"/>
    </row>
    <row r="815">
      <c r="A815" s="58"/>
      <c r="B815" s="58"/>
      <c r="E815" s="58"/>
      <c r="G815" s="20"/>
    </row>
    <row r="816">
      <c r="A816" s="58"/>
      <c r="B816" s="58"/>
      <c r="E816" s="58"/>
      <c r="G816" s="20"/>
    </row>
    <row r="817">
      <c r="A817" s="58"/>
      <c r="B817" s="58"/>
      <c r="E817" s="58"/>
      <c r="G817" s="20"/>
    </row>
    <row r="818">
      <c r="A818" s="58"/>
      <c r="B818" s="58"/>
      <c r="E818" s="58"/>
      <c r="G818" s="20"/>
    </row>
    <row r="819">
      <c r="A819" s="58"/>
      <c r="B819" s="58"/>
      <c r="E819" s="58"/>
      <c r="G819" s="20"/>
    </row>
    <row r="820">
      <c r="A820" s="58"/>
      <c r="B820" s="58"/>
      <c r="E820" s="58"/>
      <c r="G820" s="20"/>
    </row>
    <row r="821">
      <c r="A821" s="58"/>
      <c r="B821" s="58"/>
      <c r="E821" s="58"/>
      <c r="G821" s="20"/>
    </row>
    <row r="822">
      <c r="A822" s="58"/>
      <c r="B822" s="58"/>
      <c r="E822" s="58"/>
      <c r="G822" s="20"/>
    </row>
    <row r="823">
      <c r="A823" s="58"/>
      <c r="B823" s="58"/>
      <c r="E823" s="58"/>
      <c r="G823" s="20"/>
    </row>
    <row r="824">
      <c r="A824" s="58"/>
      <c r="B824" s="58"/>
      <c r="E824" s="58"/>
      <c r="G824" s="20"/>
    </row>
    <row r="825">
      <c r="A825" s="58"/>
      <c r="B825" s="58"/>
      <c r="E825" s="58"/>
      <c r="G825" s="20"/>
    </row>
    <row r="826">
      <c r="A826" s="58"/>
      <c r="B826" s="58"/>
      <c r="E826" s="58"/>
      <c r="G826" s="20"/>
    </row>
    <row r="827">
      <c r="A827" s="58"/>
      <c r="B827" s="58"/>
      <c r="E827" s="58"/>
      <c r="G827" s="20"/>
    </row>
    <row r="828">
      <c r="A828" s="58"/>
      <c r="B828" s="58"/>
      <c r="E828" s="58"/>
      <c r="G828" s="20"/>
    </row>
    <row r="829">
      <c r="A829" s="58"/>
      <c r="B829" s="58"/>
      <c r="E829" s="58"/>
      <c r="G829" s="20"/>
    </row>
    <row r="830">
      <c r="A830" s="58"/>
      <c r="B830" s="58"/>
      <c r="E830" s="58"/>
      <c r="G830" s="20"/>
    </row>
    <row r="831">
      <c r="A831" s="58"/>
      <c r="B831" s="58"/>
      <c r="E831" s="58"/>
      <c r="G831" s="20"/>
    </row>
    <row r="832">
      <c r="A832" s="58"/>
      <c r="B832" s="58"/>
      <c r="E832" s="58"/>
      <c r="G832" s="20"/>
    </row>
    <row r="833">
      <c r="A833" s="58"/>
      <c r="B833" s="58"/>
      <c r="E833" s="58"/>
      <c r="G833" s="20"/>
    </row>
    <row r="834">
      <c r="A834" s="58"/>
      <c r="B834" s="58"/>
      <c r="E834" s="58"/>
      <c r="G834" s="20"/>
    </row>
    <row r="835">
      <c r="A835" s="58"/>
      <c r="B835" s="58"/>
      <c r="E835" s="58"/>
      <c r="G835" s="20"/>
    </row>
    <row r="836">
      <c r="A836" s="58"/>
      <c r="B836" s="58"/>
      <c r="E836" s="58"/>
      <c r="G836" s="20"/>
    </row>
    <row r="837">
      <c r="A837" s="58"/>
      <c r="B837" s="58"/>
      <c r="E837" s="58"/>
      <c r="G837" s="20"/>
    </row>
    <row r="838">
      <c r="A838" s="58"/>
      <c r="B838" s="58"/>
      <c r="E838" s="58"/>
      <c r="G838" s="20"/>
    </row>
    <row r="839">
      <c r="A839" s="58"/>
      <c r="B839" s="58"/>
      <c r="E839" s="58"/>
      <c r="G839" s="20"/>
    </row>
    <row r="840">
      <c r="A840" s="58"/>
      <c r="B840" s="58"/>
      <c r="E840" s="58"/>
      <c r="G840" s="20"/>
    </row>
    <row r="841">
      <c r="A841" s="58"/>
      <c r="B841" s="58"/>
      <c r="E841" s="58"/>
      <c r="G841" s="20"/>
    </row>
    <row r="842">
      <c r="A842" s="58"/>
      <c r="B842" s="58"/>
      <c r="E842" s="58"/>
      <c r="G842" s="20"/>
    </row>
    <row r="843">
      <c r="A843" s="58"/>
      <c r="B843" s="58"/>
      <c r="E843" s="58"/>
      <c r="G843" s="20"/>
    </row>
    <row r="844">
      <c r="A844" s="58"/>
      <c r="B844" s="58"/>
      <c r="E844" s="58"/>
      <c r="G844" s="20"/>
    </row>
    <row r="845">
      <c r="A845" s="58"/>
      <c r="B845" s="58"/>
      <c r="E845" s="58"/>
      <c r="G845" s="20"/>
    </row>
    <row r="846">
      <c r="A846" s="58"/>
      <c r="B846" s="58"/>
      <c r="E846" s="58"/>
      <c r="G846" s="20"/>
    </row>
    <row r="847">
      <c r="A847" s="58"/>
      <c r="B847" s="58"/>
      <c r="E847" s="58"/>
      <c r="G847" s="20"/>
    </row>
    <row r="848">
      <c r="A848" s="58"/>
      <c r="B848" s="58"/>
      <c r="E848" s="58"/>
      <c r="G848" s="20"/>
    </row>
    <row r="849">
      <c r="A849" s="58"/>
      <c r="B849" s="58"/>
      <c r="E849" s="58"/>
      <c r="G849" s="20"/>
    </row>
    <row r="850">
      <c r="A850" s="58"/>
      <c r="B850" s="58"/>
      <c r="E850" s="58"/>
      <c r="G850" s="20"/>
    </row>
    <row r="851">
      <c r="A851" s="58"/>
      <c r="B851" s="58"/>
      <c r="E851" s="58"/>
      <c r="G851" s="20"/>
    </row>
    <row r="852">
      <c r="A852" s="58"/>
      <c r="B852" s="58"/>
      <c r="E852" s="58"/>
      <c r="G852" s="20"/>
    </row>
    <row r="853">
      <c r="A853" s="58"/>
      <c r="B853" s="58"/>
      <c r="E853" s="58"/>
      <c r="G853" s="20"/>
    </row>
    <row r="854">
      <c r="A854" s="58"/>
      <c r="B854" s="58"/>
      <c r="E854" s="58"/>
      <c r="G854" s="20"/>
    </row>
    <row r="855">
      <c r="A855" s="58"/>
      <c r="B855" s="58"/>
      <c r="E855" s="58"/>
      <c r="G855" s="20"/>
    </row>
    <row r="856">
      <c r="A856" s="58"/>
      <c r="B856" s="58"/>
      <c r="E856" s="58"/>
      <c r="G856" s="20"/>
    </row>
    <row r="857">
      <c r="A857" s="58"/>
      <c r="B857" s="58"/>
      <c r="E857" s="58"/>
      <c r="G857" s="20"/>
    </row>
    <row r="858">
      <c r="A858" s="58"/>
      <c r="B858" s="58"/>
      <c r="E858" s="58"/>
      <c r="G858" s="20"/>
    </row>
    <row r="859">
      <c r="A859" s="58"/>
      <c r="B859" s="58"/>
      <c r="E859" s="58"/>
      <c r="G859" s="20"/>
    </row>
    <row r="860">
      <c r="A860" s="58"/>
      <c r="B860" s="58"/>
      <c r="E860" s="58"/>
      <c r="G860" s="20"/>
    </row>
    <row r="861">
      <c r="A861" s="58"/>
      <c r="B861" s="58"/>
      <c r="E861" s="58"/>
      <c r="G861" s="20"/>
    </row>
    <row r="862">
      <c r="A862" s="58"/>
      <c r="B862" s="58"/>
      <c r="E862" s="58"/>
      <c r="G862" s="20"/>
    </row>
    <row r="863">
      <c r="A863" s="58"/>
      <c r="B863" s="58"/>
      <c r="E863" s="58"/>
      <c r="G863" s="20"/>
    </row>
    <row r="864">
      <c r="A864" s="58"/>
      <c r="B864" s="58"/>
      <c r="E864" s="58"/>
      <c r="G864" s="20"/>
    </row>
    <row r="865">
      <c r="A865" s="58"/>
      <c r="B865" s="58"/>
      <c r="E865" s="58"/>
      <c r="G865" s="20"/>
    </row>
    <row r="866">
      <c r="A866" s="58"/>
      <c r="B866" s="58"/>
      <c r="E866" s="58"/>
      <c r="G866" s="20"/>
    </row>
    <row r="867">
      <c r="A867" s="58"/>
      <c r="B867" s="58"/>
      <c r="E867" s="58"/>
      <c r="G867" s="20"/>
    </row>
    <row r="868">
      <c r="A868" s="58"/>
      <c r="B868" s="58"/>
      <c r="E868" s="58"/>
      <c r="G868" s="20"/>
    </row>
    <row r="869">
      <c r="A869" s="58"/>
      <c r="B869" s="58"/>
      <c r="E869" s="58"/>
      <c r="G869" s="20"/>
    </row>
    <row r="870">
      <c r="A870" s="58"/>
      <c r="B870" s="58"/>
      <c r="E870" s="58"/>
      <c r="G870" s="20"/>
    </row>
    <row r="871">
      <c r="A871" s="58"/>
      <c r="B871" s="58"/>
      <c r="E871" s="58"/>
      <c r="G871" s="20"/>
    </row>
    <row r="872">
      <c r="A872" s="58"/>
      <c r="B872" s="58"/>
      <c r="E872" s="58"/>
      <c r="G872" s="20"/>
    </row>
    <row r="873">
      <c r="A873" s="58"/>
      <c r="B873" s="58"/>
      <c r="E873" s="58"/>
      <c r="G873" s="20"/>
    </row>
    <row r="874">
      <c r="A874" s="58"/>
      <c r="B874" s="58"/>
      <c r="E874" s="58"/>
      <c r="G874" s="20"/>
    </row>
    <row r="875">
      <c r="A875" s="58"/>
      <c r="B875" s="58"/>
      <c r="E875" s="58"/>
      <c r="G875" s="20"/>
    </row>
    <row r="876">
      <c r="A876" s="58"/>
      <c r="B876" s="58"/>
      <c r="E876" s="58"/>
      <c r="G876" s="20"/>
    </row>
    <row r="877">
      <c r="A877" s="58"/>
      <c r="B877" s="58"/>
      <c r="E877" s="58"/>
      <c r="G877" s="20"/>
    </row>
    <row r="878">
      <c r="A878" s="58"/>
      <c r="B878" s="58"/>
      <c r="E878" s="58"/>
      <c r="G878" s="20"/>
    </row>
    <row r="879">
      <c r="A879" s="58"/>
      <c r="B879" s="58"/>
      <c r="E879" s="58"/>
      <c r="G879" s="20"/>
    </row>
    <row r="880">
      <c r="A880" s="58"/>
      <c r="B880" s="58"/>
      <c r="E880" s="58"/>
      <c r="G880" s="20"/>
    </row>
    <row r="881">
      <c r="A881" s="58"/>
      <c r="B881" s="58"/>
      <c r="E881" s="58"/>
      <c r="G881" s="20"/>
    </row>
    <row r="882">
      <c r="A882" s="58"/>
      <c r="B882" s="58"/>
      <c r="E882" s="58"/>
      <c r="G882" s="20"/>
    </row>
    <row r="883">
      <c r="A883" s="58"/>
      <c r="B883" s="58"/>
      <c r="E883" s="58"/>
      <c r="G883" s="20"/>
    </row>
    <row r="884">
      <c r="A884" s="58"/>
      <c r="B884" s="58"/>
      <c r="E884" s="58"/>
      <c r="G884" s="20"/>
    </row>
    <row r="885">
      <c r="A885" s="58"/>
      <c r="B885" s="58"/>
      <c r="E885" s="58"/>
      <c r="G885" s="20"/>
    </row>
    <row r="886">
      <c r="A886" s="58"/>
      <c r="B886" s="58"/>
      <c r="E886" s="58"/>
      <c r="G886" s="20"/>
    </row>
    <row r="887">
      <c r="A887" s="58"/>
      <c r="B887" s="58"/>
      <c r="E887" s="58"/>
      <c r="G887" s="20"/>
    </row>
    <row r="888">
      <c r="A888" s="58"/>
      <c r="B888" s="58"/>
      <c r="E888" s="58"/>
      <c r="G888" s="20"/>
    </row>
    <row r="889">
      <c r="A889" s="58"/>
      <c r="B889" s="58"/>
      <c r="E889" s="58"/>
      <c r="G889" s="20"/>
    </row>
    <row r="890">
      <c r="A890" s="58"/>
      <c r="B890" s="58"/>
      <c r="E890" s="58"/>
      <c r="G890" s="20"/>
    </row>
    <row r="891">
      <c r="A891" s="58"/>
      <c r="B891" s="58"/>
      <c r="E891" s="58"/>
      <c r="G891" s="20"/>
    </row>
    <row r="892">
      <c r="A892" s="58"/>
      <c r="B892" s="58"/>
      <c r="E892" s="58"/>
      <c r="G892" s="20"/>
    </row>
    <row r="893">
      <c r="A893" s="58"/>
      <c r="B893" s="58"/>
      <c r="E893" s="58"/>
      <c r="G893" s="20"/>
    </row>
    <row r="894">
      <c r="A894" s="58"/>
      <c r="B894" s="58"/>
      <c r="E894" s="58"/>
      <c r="G894" s="20"/>
    </row>
    <row r="895">
      <c r="A895" s="58"/>
      <c r="B895" s="58"/>
      <c r="E895" s="58"/>
      <c r="G895" s="20"/>
    </row>
    <row r="896">
      <c r="A896" s="58"/>
      <c r="B896" s="58"/>
      <c r="E896" s="58"/>
      <c r="G896" s="20"/>
    </row>
    <row r="897">
      <c r="A897" s="58"/>
      <c r="B897" s="58"/>
      <c r="E897" s="58"/>
      <c r="G897" s="20"/>
    </row>
    <row r="898">
      <c r="A898" s="58"/>
      <c r="B898" s="58"/>
      <c r="E898" s="58"/>
      <c r="G898" s="20"/>
    </row>
    <row r="899">
      <c r="A899" s="58"/>
      <c r="B899" s="58"/>
      <c r="E899" s="58"/>
      <c r="G899" s="20"/>
    </row>
    <row r="900">
      <c r="A900" s="58"/>
      <c r="B900" s="58"/>
      <c r="E900" s="58"/>
      <c r="G900" s="20"/>
    </row>
    <row r="901">
      <c r="A901" s="58"/>
      <c r="B901" s="58"/>
      <c r="E901" s="58"/>
      <c r="G901" s="20"/>
    </row>
    <row r="902">
      <c r="A902" s="58"/>
      <c r="B902" s="58"/>
      <c r="E902" s="58"/>
      <c r="G902" s="20"/>
    </row>
    <row r="903">
      <c r="A903" s="58"/>
      <c r="B903" s="58"/>
      <c r="E903" s="58"/>
      <c r="G903" s="20"/>
    </row>
    <row r="904">
      <c r="A904" s="58"/>
      <c r="B904" s="58"/>
      <c r="E904" s="58"/>
      <c r="G904" s="20"/>
    </row>
    <row r="905">
      <c r="A905" s="58"/>
      <c r="B905" s="58"/>
      <c r="E905" s="58"/>
      <c r="G905" s="20"/>
    </row>
    <row r="906">
      <c r="A906" s="58"/>
      <c r="B906" s="58"/>
      <c r="E906" s="58"/>
      <c r="G906" s="20"/>
    </row>
    <row r="907">
      <c r="A907" s="58"/>
      <c r="B907" s="58"/>
      <c r="E907" s="58"/>
      <c r="G907" s="20"/>
    </row>
    <row r="908">
      <c r="A908" s="58"/>
      <c r="B908" s="58"/>
      <c r="E908" s="58"/>
      <c r="G908" s="20"/>
    </row>
    <row r="909">
      <c r="A909" s="58"/>
      <c r="B909" s="58"/>
      <c r="E909" s="58"/>
      <c r="G909" s="20"/>
    </row>
    <row r="910">
      <c r="A910" s="58"/>
      <c r="B910" s="58"/>
      <c r="E910" s="58"/>
      <c r="G910" s="20"/>
    </row>
    <row r="911">
      <c r="A911" s="58"/>
      <c r="B911" s="58"/>
      <c r="E911" s="58"/>
      <c r="G911" s="20"/>
    </row>
    <row r="912">
      <c r="A912" s="58"/>
      <c r="B912" s="58"/>
      <c r="E912" s="58"/>
      <c r="G912" s="20"/>
    </row>
    <row r="913">
      <c r="A913" s="58"/>
      <c r="B913" s="58"/>
      <c r="E913" s="58"/>
      <c r="G913" s="20"/>
    </row>
    <row r="914">
      <c r="A914" s="58"/>
      <c r="B914" s="58"/>
      <c r="E914" s="58"/>
      <c r="G914" s="20"/>
    </row>
    <row r="915">
      <c r="A915" s="58"/>
      <c r="B915" s="58"/>
      <c r="E915" s="58"/>
      <c r="G915" s="20"/>
    </row>
    <row r="916">
      <c r="A916" s="58"/>
      <c r="B916" s="58"/>
      <c r="E916" s="58"/>
      <c r="G916" s="20"/>
    </row>
    <row r="917">
      <c r="A917" s="58"/>
      <c r="B917" s="58"/>
      <c r="E917" s="58"/>
      <c r="G917" s="20"/>
    </row>
    <row r="918">
      <c r="A918" s="58"/>
      <c r="B918" s="58"/>
      <c r="E918" s="58"/>
      <c r="G918" s="20"/>
    </row>
    <row r="919">
      <c r="A919" s="58"/>
      <c r="B919" s="58"/>
      <c r="E919" s="58"/>
      <c r="G919" s="20"/>
    </row>
    <row r="920">
      <c r="A920" s="58"/>
      <c r="B920" s="58"/>
      <c r="E920" s="58"/>
      <c r="G920" s="20"/>
    </row>
    <row r="921">
      <c r="A921" s="58"/>
      <c r="B921" s="58"/>
      <c r="E921" s="58"/>
      <c r="G921" s="20"/>
    </row>
    <row r="922">
      <c r="A922" s="58"/>
      <c r="B922" s="58"/>
      <c r="E922" s="58"/>
      <c r="G922" s="20"/>
    </row>
    <row r="923">
      <c r="A923" s="58"/>
      <c r="B923" s="58"/>
      <c r="E923" s="58"/>
      <c r="G923" s="20"/>
    </row>
    <row r="924">
      <c r="A924" s="58"/>
      <c r="B924" s="58"/>
      <c r="E924" s="58"/>
      <c r="G924" s="20"/>
    </row>
    <row r="925">
      <c r="A925" s="58"/>
      <c r="B925" s="58"/>
      <c r="E925" s="58"/>
      <c r="G925" s="20"/>
    </row>
    <row r="926">
      <c r="A926" s="58"/>
      <c r="B926" s="58"/>
      <c r="E926" s="58"/>
      <c r="G926" s="20"/>
    </row>
    <row r="927">
      <c r="A927" s="58"/>
      <c r="B927" s="58"/>
      <c r="E927" s="58"/>
      <c r="G927" s="20"/>
    </row>
    <row r="928">
      <c r="A928" s="58"/>
      <c r="B928" s="58"/>
      <c r="E928" s="58"/>
      <c r="G928" s="20"/>
    </row>
    <row r="929">
      <c r="A929" s="58"/>
      <c r="B929" s="58"/>
      <c r="E929" s="58"/>
      <c r="G929" s="20"/>
    </row>
    <row r="930">
      <c r="A930" s="58"/>
      <c r="B930" s="58"/>
      <c r="E930" s="58"/>
      <c r="G930" s="20"/>
    </row>
    <row r="931">
      <c r="A931" s="58"/>
      <c r="B931" s="58"/>
      <c r="E931" s="58"/>
      <c r="G931" s="20"/>
    </row>
    <row r="932">
      <c r="A932" s="58"/>
      <c r="B932" s="58"/>
      <c r="E932" s="58"/>
      <c r="G932" s="20"/>
    </row>
    <row r="933">
      <c r="A933" s="58"/>
      <c r="B933" s="58"/>
      <c r="E933" s="58"/>
      <c r="G933" s="20"/>
    </row>
    <row r="934">
      <c r="A934" s="58"/>
      <c r="B934" s="58"/>
      <c r="E934" s="58"/>
      <c r="G934" s="20"/>
    </row>
    <row r="935">
      <c r="A935" s="58"/>
      <c r="B935" s="58"/>
      <c r="E935" s="58"/>
      <c r="G935" s="20"/>
    </row>
    <row r="936">
      <c r="A936" s="58"/>
      <c r="B936" s="58"/>
      <c r="E936" s="58"/>
      <c r="G936" s="20"/>
    </row>
    <row r="937">
      <c r="A937" s="58"/>
      <c r="B937" s="58"/>
      <c r="E937" s="58"/>
      <c r="G937" s="20"/>
    </row>
    <row r="938">
      <c r="A938" s="58"/>
      <c r="B938" s="58"/>
      <c r="E938" s="58"/>
      <c r="G938" s="20"/>
    </row>
    <row r="939">
      <c r="A939" s="58"/>
      <c r="B939" s="58"/>
      <c r="E939" s="58"/>
      <c r="G939" s="20"/>
    </row>
    <row r="940">
      <c r="A940" s="58"/>
      <c r="B940" s="58"/>
      <c r="E940" s="58"/>
      <c r="G940" s="20"/>
    </row>
    <row r="941">
      <c r="A941" s="58"/>
      <c r="B941" s="58"/>
      <c r="E941" s="58"/>
      <c r="G941" s="20"/>
    </row>
    <row r="942">
      <c r="A942" s="58"/>
      <c r="B942" s="58"/>
      <c r="E942" s="58"/>
      <c r="G942" s="20"/>
    </row>
    <row r="943">
      <c r="A943" s="58"/>
      <c r="B943" s="58"/>
      <c r="E943" s="58"/>
      <c r="G943" s="20"/>
    </row>
    <row r="944">
      <c r="A944" s="58"/>
      <c r="B944" s="58"/>
      <c r="E944" s="58"/>
      <c r="G944" s="20"/>
    </row>
    <row r="945">
      <c r="A945" s="58"/>
      <c r="B945" s="58"/>
      <c r="E945" s="58"/>
      <c r="G945" s="20"/>
    </row>
    <row r="946">
      <c r="A946" s="58"/>
      <c r="B946" s="58"/>
      <c r="E946" s="58"/>
      <c r="G946" s="20"/>
    </row>
    <row r="947">
      <c r="A947" s="58"/>
      <c r="B947" s="58"/>
      <c r="E947" s="58"/>
      <c r="G947" s="20"/>
    </row>
    <row r="948">
      <c r="A948" s="58"/>
      <c r="B948" s="58"/>
      <c r="E948" s="58"/>
      <c r="G948" s="20"/>
    </row>
    <row r="949">
      <c r="A949" s="58"/>
      <c r="B949" s="58"/>
      <c r="E949" s="58"/>
      <c r="G949" s="20"/>
    </row>
    <row r="950">
      <c r="A950" s="58"/>
      <c r="B950" s="58"/>
      <c r="E950" s="58"/>
      <c r="G950" s="20"/>
    </row>
    <row r="951">
      <c r="A951" s="58"/>
      <c r="B951" s="58"/>
      <c r="E951" s="58"/>
      <c r="G951" s="20"/>
    </row>
    <row r="952">
      <c r="A952" s="58"/>
      <c r="B952" s="58"/>
      <c r="E952" s="58"/>
      <c r="G952" s="20"/>
    </row>
    <row r="953">
      <c r="A953" s="58"/>
      <c r="B953" s="58"/>
      <c r="E953" s="58"/>
      <c r="G953" s="20"/>
    </row>
    <row r="954">
      <c r="A954" s="58"/>
      <c r="B954" s="58"/>
      <c r="E954" s="58"/>
      <c r="G954" s="20"/>
    </row>
    <row r="955">
      <c r="A955" s="58"/>
      <c r="B955" s="58"/>
      <c r="E955" s="58"/>
      <c r="G955" s="20"/>
    </row>
    <row r="956">
      <c r="A956" s="58"/>
      <c r="B956" s="58"/>
      <c r="E956" s="58"/>
      <c r="G956" s="20"/>
    </row>
    <row r="957">
      <c r="A957" s="58"/>
      <c r="B957" s="58"/>
      <c r="E957" s="58"/>
      <c r="G957" s="20"/>
    </row>
    <row r="958">
      <c r="A958" s="58"/>
      <c r="B958" s="58"/>
      <c r="E958" s="58"/>
      <c r="G958" s="20"/>
    </row>
    <row r="959">
      <c r="A959" s="58"/>
      <c r="B959" s="58"/>
      <c r="E959" s="58"/>
      <c r="G959" s="20"/>
    </row>
    <row r="960">
      <c r="A960" s="58"/>
      <c r="B960" s="58"/>
      <c r="E960" s="58"/>
      <c r="G960" s="20"/>
    </row>
    <row r="961">
      <c r="A961" s="58"/>
      <c r="B961" s="58"/>
      <c r="E961" s="58"/>
      <c r="G961" s="20"/>
    </row>
    <row r="962">
      <c r="A962" s="58"/>
      <c r="B962" s="58"/>
      <c r="E962" s="58"/>
      <c r="G962" s="20"/>
    </row>
    <row r="963">
      <c r="A963" s="58"/>
      <c r="B963" s="58"/>
      <c r="E963" s="58"/>
      <c r="G963" s="20"/>
    </row>
    <row r="964">
      <c r="A964" s="58"/>
      <c r="B964" s="58"/>
      <c r="E964" s="58"/>
      <c r="G964" s="20"/>
    </row>
    <row r="965">
      <c r="A965" s="58"/>
      <c r="B965" s="58"/>
      <c r="E965" s="58"/>
      <c r="G965" s="20"/>
    </row>
    <row r="966">
      <c r="A966" s="58"/>
      <c r="B966" s="58"/>
      <c r="E966" s="58"/>
      <c r="G966" s="20"/>
    </row>
    <row r="967">
      <c r="A967" s="58"/>
      <c r="B967" s="58"/>
      <c r="E967" s="58"/>
      <c r="G967" s="20"/>
    </row>
    <row r="968">
      <c r="A968" s="58"/>
      <c r="B968" s="58"/>
      <c r="E968" s="58"/>
      <c r="G968" s="20"/>
    </row>
    <row r="969">
      <c r="A969" s="58"/>
      <c r="B969" s="58"/>
      <c r="E969" s="58"/>
      <c r="G969" s="20"/>
    </row>
    <row r="970">
      <c r="A970" s="58"/>
      <c r="B970" s="58"/>
      <c r="E970" s="58"/>
      <c r="G970" s="20"/>
    </row>
    <row r="971">
      <c r="A971" s="58"/>
      <c r="B971" s="58"/>
      <c r="E971" s="58"/>
      <c r="G971" s="20"/>
    </row>
    <row r="972">
      <c r="A972" s="58"/>
      <c r="B972" s="58"/>
      <c r="E972" s="58"/>
      <c r="G972" s="20"/>
    </row>
    <row r="973">
      <c r="A973" s="58"/>
      <c r="B973" s="58"/>
      <c r="E973" s="58"/>
      <c r="G973" s="20"/>
    </row>
    <row r="974">
      <c r="A974" s="58"/>
      <c r="B974" s="58"/>
      <c r="E974" s="58"/>
      <c r="G974" s="20"/>
    </row>
    <row r="975">
      <c r="A975" s="58"/>
      <c r="B975" s="58"/>
      <c r="E975" s="58"/>
      <c r="G975" s="20"/>
    </row>
    <row r="976">
      <c r="A976" s="58"/>
      <c r="B976" s="58"/>
      <c r="E976" s="58"/>
      <c r="G976" s="20"/>
    </row>
    <row r="977">
      <c r="A977" s="58"/>
      <c r="B977" s="58"/>
      <c r="E977" s="58"/>
      <c r="G977" s="20"/>
    </row>
    <row r="978">
      <c r="A978" s="58"/>
      <c r="B978" s="58"/>
      <c r="E978" s="58"/>
      <c r="G978" s="20"/>
    </row>
    <row r="979">
      <c r="A979" s="58"/>
      <c r="B979" s="58"/>
      <c r="E979" s="58"/>
      <c r="G979" s="20"/>
    </row>
    <row r="980">
      <c r="A980" s="58"/>
      <c r="B980" s="58"/>
      <c r="E980" s="58"/>
      <c r="G980" s="20"/>
    </row>
    <row r="981">
      <c r="A981" s="58"/>
      <c r="B981" s="58"/>
      <c r="E981" s="58"/>
      <c r="G981" s="20"/>
    </row>
    <row r="982">
      <c r="A982" s="58"/>
      <c r="B982" s="58"/>
      <c r="E982" s="58"/>
      <c r="G982" s="20"/>
    </row>
    <row r="983">
      <c r="A983" s="58"/>
      <c r="B983" s="58"/>
      <c r="E983" s="58"/>
      <c r="G983" s="20"/>
    </row>
    <row r="984">
      <c r="A984" s="58"/>
      <c r="B984" s="58"/>
      <c r="E984" s="58"/>
      <c r="G984" s="20"/>
    </row>
    <row r="985">
      <c r="A985" s="58"/>
      <c r="B985" s="58"/>
      <c r="E985" s="58"/>
      <c r="G985" s="20"/>
    </row>
    <row r="986">
      <c r="A986" s="58"/>
      <c r="B986" s="58"/>
      <c r="E986" s="58"/>
      <c r="G986" s="20"/>
    </row>
    <row r="987">
      <c r="A987" s="58"/>
      <c r="B987" s="58"/>
      <c r="E987" s="58"/>
      <c r="G987" s="20"/>
    </row>
    <row r="988">
      <c r="A988" s="58"/>
      <c r="B988" s="58"/>
      <c r="E988" s="58"/>
      <c r="G988" s="20"/>
    </row>
    <row r="989">
      <c r="A989" s="58"/>
      <c r="B989" s="58"/>
      <c r="E989" s="58"/>
      <c r="G989" s="20"/>
    </row>
    <row r="990">
      <c r="A990" s="58"/>
      <c r="B990" s="58"/>
      <c r="E990" s="58"/>
      <c r="G990" s="20"/>
    </row>
    <row r="991">
      <c r="A991" s="58"/>
      <c r="B991" s="58"/>
      <c r="E991" s="58"/>
      <c r="G991" s="20"/>
    </row>
    <row r="992">
      <c r="A992" s="58"/>
      <c r="B992" s="58"/>
      <c r="E992" s="58"/>
      <c r="G992" s="20"/>
    </row>
    <row r="993">
      <c r="A993" s="58"/>
      <c r="B993" s="58"/>
      <c r="E993" s="58"/>
      <c r="G993" s="20"/>
    </row>
    <row r="994">
      <c r="A994" s="58"/>
      <c r="B994" s="58"/>
      <c r="E994" s="58"/>
      <c r="G994" s="20"/>
    </row>
    <row r="995">
      <c r="A995" s="58"/>
      <c r="B995" s="58"/>
      <c r="E995" s="58"/>
      <c r="G995" s="20"/>
    </row>
    <row r="996">
      <c r="A996" s="58"/>
      <c r="B996" s="58"/>
      <c r="E996" s="58"/>
      <c r="G996" s="20"/>
    </row>
    <row r="997">
      <c r="A997" s="58"/>
      <c r="B997" s="58"/>
      <c r="E997" s="58"/>
      <c r="G997" s="20"/>
    </row>
    <row r="998">
      <c r="A998" s="58"/>
      <c r="B998" s="58"/>
      <c r="E998" s="58"/>
      <c r="G998" s="20"/>
    </row>
    <row r="999">
      <c r="A999" s="58"/>
      <c r="B999" s="58"/>
      <c r="E999" s="58"/>
      <c r="G999" s="20"/>
    </row>
    <row r="1000">
      <c r="A1000" s="58"/>
      <c r="B1000" s="58"/>
      <c r="E1000" s="58"/>
      <c r="G1000" s="20"/>
    </row>
    <row r="1001">
      <c r="A1001" s="58"/>
      <c r="B1001" s="58"/>
      <c r="E1001" s="58"/>
      <c r="G1001" s="20"/>
    </row>
    <row r="1002">
      <c r="A1002" s="58"/>
      <c r="B1002" s="58"/>
      <c r="E1002" s="58"/>
      <c r="G1002" s="20"/>
    </row>
    <row r="1003">
      <c r="A1003" s="58"/>
      <c r="B1003" s="58"/>
      <c r="E1003" s="58"/>
      <c r="G1003" s="20"/>
    </row>
    <row r="1004">
      <c r="A1004" s="58"/>
      <c r="B1004" s="58"/>
      <c r="E1004" s="58"/>
      <c r="G1004" s="20"/>
    </row>
    <row r="1005">
      <c r="A1005" s="58"/>
      <c r="B1005" s="58"/>
      <c r="E1005" s="58"/>
      <c r="G1005" s="20"/>
    </row>
    <row r="1006">
      <c r="A1006" s="58"/>
      <c r="B1006" s="58"/>
      <c r="E1006" s="58"/>
      <c r="G1006" s="20"/>
    </row>
    <row r="1007">
      <c r="A1007" s="58"/>
      <c r="B1007" s="58"/>
      <c r="E1007" s="58"/>
      <c r="G1007" s="20"/>
    </row>
    <row r="1008">
      <c r="A1008" s="58"/>
      <c r="B1008" s="58"/>
      <c r="E1008" s="58"/>
      <c r="G1008" s="20"/>
    </row>
    <row r="1009">
      <c r="A1009" s="58"/>
      <c r="B1009" s="58"/>
      <c r="E1009" s="58"/>
      <c r="G1009" s="20"/>
    </row>
    <row r="1010">
      <c r="A1010" s="58"/>
      <c r="B1010" s="58"/>
      <c r="E1010" s="58"/>
      <c r="G1010" s="20"/>
    </row>
    <row r="1011">
      <c r="A1011" s="58"/>
      <c r="B1011" s="58"/>
      <c r="E1011" s="58"/>
      <c r="G1011" s="20"/>
    </row>
    <row r="1012">
      <c r="A1012" s="58"/>
      <c r="B1012" s="58"/>
      <c r="E1012" s="58"/>
      <c r="G1012" s="20"/>
    </row>
    <row r="1013">
      <c r="A1013" s="58"/>
      <c r="B1013" s="58"/>
      <c r="E1013" s="58"/>
      <c r="G1013" s="20"/>
    </row>
    <row r="1014">
      <c r="A1014" s="58"/>
      <c r="B1014" s="58"/>
      <c r="E1014" s="58"/>
      <c r="G1014" s="20"/>
    </row>
    <row r="1015">
      <c r="A1015" s="58"/>
      <c r="B1015" s="58"/>
      <c r="E1015" s="58"/>
      <c r="G1015" s="20"/>
    </row>
    <row r="1016">
      <c r="A1016" s="58"/>
      <c r="B1016" s="58"/>
      <c r="E1016" s="58"/>
      <c r="G1016" s="20"/>
    </row>
    <row r="1017">
      <c r="A1017" s="58"/>
      <c r="B1017" s="58"/>
      <c r="E1017" s="58"/>
      <c r="G1017" s="20"/>
    </row>
    <row r="1018">
      <c r="A1018" s="58"/>
      <c r="B1018" s="58"/>
      <c r="E1018" s="58"/>
      <c r="G1018" s="20"/>
    </row>
    <row r="1019">
      <c r="A1019" s="58"/>
      <c r="B1019" s="58"/>
      <c r="E1019" s="58"/>
      <c r="G1019" s="20"/>
    </row>
    <row r="1020">
      <c r="A1020" s="58"/>
      <c r="B1020" s="58"/>
      <c r="E1020" s="58"/>
      <c r="G1020" s="20"/>
    </row>
    <row r="1021">
      <c r="A1021" s="58"/>
      <c r="B1021" s="58"/>
      <c r="E1021" s="58"/>
      <c r="G1021" s="20"/>
    </row>
    <row r="1022">
      <c r="A1022" s="58"/>
      <c r="B1022" s="58"/>
      <c r="E1022" s="58"/>
      <c r="G1022" s="20"/>
    </row>
    <row r="1023">
      <c r="A1023" s="58"/>
      <c r="B1023" s="58"/>
      <c r="E1023" s="58"/>
      <c r="G1023" s="20"/>
    </row>
    <row r="1024">
      <c r="A1024" s="58"/>
      <c r="B1024" s="58"/>
      <c r="E1024" s="58"/>
      <c r="G1024" s="20"/>
    </row>
    <row r="1025">
      <c r="A1025" s="58"/>
      <c r="B1025" s="58"/>
      <c r="E1025" s="58"/>
      <c r="G1025" s="20"/>
    </row>
    <row r="1026">
      <c r="A1026" s="58"/>
      <c r="B1026" s="58"/>
      <c r="E1026" s="58"/>
      <c r="G1026" s="20"/>
    </row>
    <row r="1027">
      <c r="A1027" s="58"/>
      <c r="B1027" s="58"/>
      <c r="E1027" s="58"/>
      <c r="G1027" s="20"/>
    </row>
    <row r="1028">
      <c r="A1028" s="58"/>
      <c r="B1028" s="58"/>
      <c r="E1028" s="58"/>
      <c r="G1028" s="20"/>
    </row>
    <row r="1029">
      <c r="A1029" s="58"/>
      <c r="B1029" s="58"/>
      <c r="E1029" s="58"/>
      <c r="G1029" s="20"/>
    </row>
    <row r="1030">
      <c r="A1030" s="58"/>
      <c r="B1030" s="58"/>
      <c r="E1030" s="58"/>
      <c r="G1030" s="20"/>
    </row>
    <row r="1031">
      <c r="A1031" s="58"/>
      <c r="B1031" s="58"/>
      <c r="E1031" s="58"/>
      <c r="G1031" s="20"/>
    </row>
    <row r="1032">
      <c r="A1032" s="58"/>
      <c r="B1032" s="58"/>
      <c r="E1032" s="58"/>
      <c r="G1032" s="20"/>
    </row>
    <row r="1033">
      <c r="A1033" s="58"/>
      <c r="B1033" s="58"/>
      <c r="E1033" s="58"/>
      <c r="G1033" s="20"/>
    </row>
    <row r="1034">
      <c r="A1034" s="58"/>
      <c r="B1034" s="58"/>
      <c r="E1034" s="58"/>
      <c r="G1034" s="20"/>
    </row>
    <row r="1035">
      <c r="A1035" s="58"/>
      <c r="B1035" s="58"/>
      <c r="E1035" s="58"/>
      <c r="G1035" s="20"/>
    </row>
    <row r="1036">
      <c r="A1036" s="58"/>
      <c r="B1036" s="58"/>
      <c r="E1036" s="58"/>
      <c r="G1036" s="20"/>
    </row>
    <row r="1037">
      <c r="A1037" s="58"/>
      <c r="B1037" s="58"/>
      <c r="E1037" s="58"/>
      <c r="G1037" s="20"/>
    </row>
    <row r="1038">
      <c r="A1038" s="58"/>
      <c r="B1038" s="58"/>
      <c r="E1038" s="58"/>
      <c r="G1038" s="20"/>
    </row>
    <row r="1039">
      <c r="A1039" s="58"/>
      <c r="B1039" s="58"/>
      <c r="E1039" s="58"/>
      <c r="G1039" s="20"/>
    </row>
    <row r="1040">
      <c r="A1040" s="58"/>
      <c r="B1040" s="58"/>
      <c r="E1040" s="58"/>
      <c r="G1040" s="20"/>
    </row>
    <row r="1041">
      <c r="A1041" s="58"/>
      <c r="B1041" s="58"/>
      <c r="E1041" s="58"/>
      <c r="G1041" s="20"/>
    </row>
    <row r="1042">
      <c r="A1042" s="58"/>
      <c r="B1042" s="58"/>
      <c r="E1042" s="58"/>
      <c r="G1042" s="20"/>
    </row>
    <row r="1043">
      <c r="A1043" s="58"/>
      <c r="B1043" s="58"/>
      <c r="E1043" s="58"/>
      <c r="G1043" s="20"/>
    </row>
    <row r="1044">
      <c r="A1044" s="58"/>
      <c r="B1044" s="58"/>
      <c r="E1044" s="58"/>
      <c r="G1044" s="20"/>
    </row>
    <row r="1045">
      <c r="A1045" s="58"/>
      <c r="B1045" s="58"/>
      <c r="E1045" s="58"/>
      <c r="G1045" s="20"/>
    </row>
    <row r="1046">
      <c r="A1046" s="58"/>
      <c r="B1046" s="58"/>
      <c r="E1046" s="58"/>
      <c r="G1046" s="20"/>
    </row>
    <row r="1047">
      <c r="A1047" s="58"/>
      <c r="B1047" s="58"/>
      <c r="E1047" s="58"/>
      <c r="G1047" s="20"/>
    </row>
    <row r="1048">
      <c r="A1048" s="58"/>
      <c r="B1048" s="58"/>
      <c r="E1048" s="58"/>
      <c r="G1048" s="20"/>
    </row>
    <row r="1049">
      <c r="A1049" s="58"/>
      <c r="B1049" s="58"/>
      <c r="E1049" s="58"/>
      <c r="G1049" s="20"/>
    </row>
    <row r="1050">
      <c r="A1050" s="58"/>
      <c r="B1050" s="58"/>
      <c r="E1050" s="58"/>
      <c r="G1050" s="20"/>
    </row>
    <row r="1051">
      <c r="A1051" s="58"/>
      <c r="B1051" s="58"/>
      <c r="E1051" s="58"/>
      <c r="G1051" s="20"/>
    </row>
    <row r="1052">
      <c r="A1052" s="58"/>
      <c r="B1052" s="58"/>
      <c r="E1052" s="58"/>
      <c r="G1052" s="20"/>
    </row>
    <row r="1053">
      <c r="A1053" s="58"/>
      <c r="B1053" s="58"/>
      <c r="E1053" s="58"/>
      <c r="G1053" s="20"/>
    </row>
    <row r="1054">
      <c r="A1054" s="58"/>
      <c r="B1054" s="58"/>
      <c r="E1054" s="58"/>
      <c r="G1054" s="20"/>
    </row>
    <row r="1055">
      <c r="A1055" s="58"/>
      <c r="B1055" s="58"/>
      <c r="E1055" s="58"/>
      <c r="G1055" s="20"/>
    </row>
    <row r="1056">
      <c r="A1056" s="58"/>
      <c r="B1056" s="58"/>
      <c r="E1056" s="58"/>
      <c r="G1056" s="20"/>
    </row>
    <row r="1057">
      <c r="A1057" s="58"/>
      <c r="B1057" s="58"/>
      <c r="E1057" s="58"/>
      <c r="G1057" s="20"/>
    </row>
    <row r="1058">
      <c r="A1058" s="58"/>
      <c r="B1058" s="58"/>
      <c r="E1058" s="58"/>
      <c r="G1058" s="20"/>
    </row>
    <row r="1059">
      <c r="A1059" s="58"/>
      <c r="B1059" s="58"/>
      <c r="E1059" s="58"/>
      <c r="G1059" s="20"/>
    </row>
    <row r="1060">
      <c r="A1060" s="58"/>
      <c r="B1060" s="58"/>
      <c r="E1060" s="58"/>
      <c r="G1060" s="20"/>
    </row>
    <row r="1061">
      <c r="A1061" s="58"/>
      <c r="B1061" s="58"/>
      <c r="E1061" s="58"/>
      <c r="G1061" s="20"/>
    </row>
    <row r="1062">
      <c r="A1062" s="58"/>
      <c r="B1062" s="58"/>
      <c r="E1062" s="58"/>
      <c r="G1062" s="20"/>
    </row>
    <row r="1063">
      <c r="A1063" s="58"/>
      <c r="B1063" s="58"/>
      <c r="E1063" s="58"/>
      <c r="G1063" s="20"/>
    </row>
    <row r="1064">
      <c r="A1064" s="58"/>
      <c r="B1064" s="58"/>
      <c r="E1064" s="58"/>
      <c r="G1064" s="20"/>
    </row>
    <row r="1065">
      <c r="A1065" s="58"/>
      <c r="B1065" s="58"/>
      <c r="E1065" s="58"/>
      <c r="G1065" s="20"/>
    </row>
    <row r="1066">
      <c r="A1066" s="58"/>
      <c r="B1066" s="58"/>
      <c r="E1066" s="58"/>
      <c r="G1066" s="20"/>
    </row>
    <row r="1067">
      <c r="A1067" s="58"/>
      <c r="B1067" s="58"/>
      <c r="E1067" s="58"/>
      <c r="G1067" s="20"/>
    </row>
    <row r="1068">
      <c r="A1068" s="58"/>
      <c r="B1068" s="58"/>
      <c r="E1068" s="58"/>
      <c r="G1068" s="20"/>
    </row>
    <row r="1069">
      <c r="A1069" s="58"/>
      <c r="B1069" s="58"/>
      <c r="E1069" s="58"/>
      <c r="G1069" s="20"/>
    </row>
    <row r="1070">
      <c r="A1070" s="58"/>
      <c r="B1070" s="58"/>
      <c r="E1070" s="58"/>
      <c r="G1070" s="20"/>
    </row>
    <row r="1071">
      <c r="A1071" s="58"/>
      <c r="B1071" s="58"/>
      <c r="E1071" s="58"/>
      <c r="G1071" s="20"/>
    </row>
  </sheetData>
  <autoFilter ref="$A$1:$L$35"/>
  <mergeCells count="4">
    <mergeCell ref="J9:L9"/>
    <mergeCell ref="J10:L10"/>
    <mergeCell ref="J11:L11"/>
    <mergeCell ref="J52:M52"/>
  </mergeCells>
  <hyperlinks>
    <hyperlink r:id="rId2" ref="D4"/>
    <hyperlink r:id="rId3" ref="D5"/>
    <hyperlink r:id="rId4" ref="D6"/>
    <hyperlink r:id="rId5" ref="D7"/>
    <hyperlink r:id="rId6" ref="D8"/>
    <hyperlink r:id="rId7" ref="D9"/>
    <hyperlink r:id="rId8" ref="D10"/>
    <hyperlink r:id="rId9" ref="D11"/>
    <hyperlink r:id="rId10" ref="D12"/>
    <hyperlink r:id="rId11" ref="D13"/>
    <hyperlink r:id="rId12" ref="D16"/>
    <hyperlink r:id="rId13" ref="D17"/>
    <hyperlink r:id="rId14" ref="D18"/>
    <hyperlink r:id="rId15" ref="D19"/>
    <hyperlink r:id="rId16" ref="D20"/>
    <hyperlink r:id="rId17" ref="D21"/>
    <hyperlink r:id="rId18" ref="D22"/>
    <hyperlink r:id="rId19" ref="D23"/>
    <hyperlink r:id="rId20" ref="D25"/>
    <hyperlink r:id="rId21" ref="D26"/>
    <hyperlink r:id="rId22" ref="D27"/>
    <hyperlink r:id="rId23" ref="D28"/>
    <hyperlink r:id="rId24" ref="D29"/>
    <hyperlink r:id="rId25" ref="D30"/>
    <hyperlink r:id="rId26" ref="D31"/>
    <hyperlink r:id="rId27" ref="D32"/>
    <hyperlink r:id="rId28" ref="D33"/>
    <hyperlink r:id="rId29" ref="D34"/>
    <hyperlink r:id="rId30" ref="D35"/>
    <hyperlink r:id="rId31" location="gid=1798056761" ref="D37"/>
    <hyperlink r:id="rId32" ref="D39"/>
    <hyperlink r:id="rId33" ref="D43"/>
    <hyperlink r:id="rId34" ref="D44"/>
    <hyperlink r:id="rId35" ref="D45"/>
    <hyperlink r:id="rId36" ref="D46"/>
    <hyperlink r:id="rId37" ref="D47"/>
    <hyperlink r:id="rId38" ref="D48"/>
    <hyperlink r:id="rId39" ref="D49"/>
    <hyperlink r:id="rId40" ref="D50"/>
    <hyperlink r:id="rId41" ref="D51"/>
    <hyperlink r:id="rId42" ref="D52"/>
    <hyperlink r:id="rId43" ref="D56"/>
    <hyperlink r:id="rId44" ref="D57"/>
    <hyperlink r:id="rId45" ref="D58"/>
    <hyperlink r:id="rId46" ref="D59"/>
    <hyperlink r:id="rId47" ref="D60"/>
    <hyperlink r:id="rId48" ref="D61"/>
    <hyperlink r:id="rId49" ref="D62"/>
    <hyperlink r:id="rId50" ref="D63"/>
    <hyperlink r:id="rId51" ref="D64"/>
    <hyperlink r:id="rId52" ref="D65"/>
    <hyperlink r:id="rId53" ref="D66"/>
    <hyperlink r:id="rId54" ref="D67"/>
    <hyperlink r:id="rId55" ref="D68"/>
    <hyperlink r:id="rId56" ref="D69"/>
    <hyperlink r:id="rId57" ref="D70"/>
    <hyperlink r:id="rId58" ref="D71"/>
    <hyperlink r:id="rId59" ref="D72"/>
    <hyperlink r:id="rId60" ref="D74"/>
    <hyperlink r:id="rId61" ref="D75"/>
    <hyperlink r:id="rId62" ref="D76"/>
    <hyperlink r:id="rId63" ref="D77"/>
    <hyperlink r:id="rId64" ref="D78"/>
    <hyperlink r:id="rId65" ref="D79"/>
    <hyperlink r:id="rId66" ref="D80"/>
    <hyperlink r:id="rId67" ref="D81"/>
    <hyperlink r:id="rId68" ref="D82"/>
    <hyperlink r:id="rId69" ref="D83"/>
    <hyperlink r:id="rId70" ref="D84"/>
    <hyperlink r:id="rId71" ref="D85"/>
    <hyperlink r:id="rId72" ref="D86"/>
    <hyperlink r:id="rId73" ref="D87"/>
    <hyperlink r:id="rId74" ref="D88"/>
    <hyperlink r:id="rId75" ref="D89"/>
    <hyperlink r:id="rId76" ref="D90"/>
    <hyperlink r:id="rId77" ref="D92"/>
    <hyperlink r:id="rId78" ref="D93"/>
    <hyperlink r:id="rId79" ref="D94"/>
    <hyperlink r:id="rId80" ref="D96"/>
    <hyperlink r:id="rId81" ref="D97"/>
    <hyperlink r:id="rId82" ref="D98"/>
    <hyperlink r:id="rId83" ref="D99"/>
  </hyperlinks>
  <drawing r:id="rId84"/>
  <legacyDrawing r:id="rId85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" width="6.86"/>
    <col customWidth="1" min="5" max="5" width="35.71"/>
    <col customWidth="1" min="6" max="6" width="27.0"/>
    <col customWidth="1" min="7" max="7" width="60.0"/>
  </cols>
  <sheetData>
    <row r="2">
      <c r="A2" s="2"/>
      <c r="B2" s="2"/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</row>
    <row r="3">
      <c r="A3" s="7">
        <v>1.0</v>
      </c>
      <c r="B3" s="7">
        <v>1.0</v>
      </c>
      <c r="C3" s="9">
        <v>43714.0</v>
      </c>
      <c r="D3" s="13" t="s">
        <v>15</v>
      </c>
      <c r="E3" s="17" t="s">
        <v>24</v>
      </c>
      <c r="F3" s="17" t="s">
        <v>37</v>
      </c>
      <c r="G3" s="19" t="s">
        <v>47</v>
      </c>
    </row>
    <row r="4">
      <c r="A4" s="7">
        <v>2.0</v>
      </c>
      <c r="B4" s="7">
        <v>2.0</v>
      </c>
      <c r="C4" s="13" t="s">
        <v>52</v>
      </c>
      <c r="D4" s="13" t="s">
        <v>53</v>
      </c>
      <c r="E4" s="17" t="s">
        <v>54</v>
      </c>
      <c r="F4" s="17" t="s">
        <v>56</v>
      </c>
      <c r="G4" s="21"/>
    </row>
    <row r="5">
      <c r="A5" s="7">
        <v>1.0</v>
      </c>
      <c r="B5" s="7">
        <v>3.0</v>
      </c>
      <c r="C5" s="9">
        <v>43665.0</v>
      </c>
      <c r="D5" s="13" t="s">
        <v>60</v>
      </c>
      <c r="E5" s="17" t="s">
        <v>61</v>
      </c>
      <c r="F5" s="17" t="s">
        <v>64</v>
      </c>
      <c r="G5" s="13" t="s">
        <v>68</v>
      </c>
    </row>
    <row r="6">
      <c r="A6" s="7">
        <v>2.0</v>
      </c>
      <c r="B6" s="7">
        <v>4.0</v>
      </c>
      <c r="C6" s="9">
        <v>43661.0</v>
      </c>
      <c r="D6" s="13" t="s">
        <v>69</v>
      </c>
      <c r="E6" s="17" t="s">
        <v>70</v>
      </c>
      <c r="F6" s="17" t="s">
        <v>74</v>
      </c>
      <c r="G6" s="13" t="s">
        <v>76</v>
      </c>
    </row>
    <row r="7">
      <c r="A7" s="7">
        <v>3.0</v>
      </c>
      <c r="B7" s="7">
        <v>5.0</v>
      </c>
      <c r="C7" s="9">
        <v>43658.0</v>
      </c>
      <c r="D7" s="13" t="s">
        <v>77</v>
      </c>
      <c r="E7" s="17" t="s">
        <v>78</v>
      </c>
      <c r="F7" s="17" t="s">
        <v>81</v>
      </c>
      <c r="G7" s="13" t="s">
        <v>82</v>
      </c>
    </row>
    <row r="8">
      <c r="A8" s="7">
        <v>4.0</v>
      </c>
      <c r="B8" s="7">
        <v>6.0</v>
      </c>
      <c r="C8" s="13" t="s">
        <v>84</v>
      </c>
      <c r="D8" s="13" t="s">
        <v>85</v>
      </c>
      <c r="E8" s="17" t="s">
        <v>86</v>
      </c>
      <c r="F8" s="17" t="s">
        <v>87</v>
      </c>
      <c r="G8" s="13" t="s">
        <v>88</v>
      </c>
    </row>
    <row r="9">
      <c r="A9" s="7">
        <v>5.0</v>
      </c>
      <c r="B9" s="7">
        <v>7.0</v>
      </c>
      <c r="C9" s="9">
        <v>43650.0</v>
      </c>
      <c r="D9" s="13" t="s">
        <v>89</v>
      </c>
      <c r="E9" s="17" t="s">
        <v>90</v>
      </c>
      <c r="F9" s="17" t="s">
        <v>91</v>
      </c>
      <c r="G9" s="13" t="s">
        <v>92</v>
      </c>
    </row>
    <row r="10">
      <c r="A10" s="7">
        <v>6.0</v>
      </c>
      <c r="B10" s="7">
        <v>8.0</v>
      </c>
      <c r="C10" s="9">
        <v>43644.0</v>
      </c>
      <c r="D10" s="13" t="s">
        <v>93</v>
      </c>
      <c r="E10" s="17" t="s">
        <v>94</v>
      </c>
      <c r="F10" s="17" t="s">
        <v>97</v>
      </c>
      <c r="G10" s="13" t="s">
        <v>98</v>
      </c>
    </row>
    <row r="11">
      <c r="A11" s="7">
        <v>7.0</v>
      </c>
      <c r="B11" s="7">
        <v>9.0</v>
      </c>
      <c r="C11" s="9">
        <v>43630.0</v>
      </c>
      <c r="D11" s="13" t="s">
        <v>99</v>
      </c>
      <c r="E11" s="17" t="s">
        <v>100</v>
      </c>
      <c r="F11" s="17" t="s">
        <v>103</v>
      </c>
      <c r="G11" s="13" t="s">
        <v>104</v>
      </c>
    </row>
    <row r="12">
      <c r="A12" s="7">
        <v>8.0</v>
      </c>
      <c r="B12" s="7">
        <v>10.0</v>
      </c>
      <c r="C12" s="13" t="s">
        <v>105</v>
      </c>
      <c r="D12" s="13" t="s">
        <v>106</v>
      </c>
      <c r="E12" s="17" t="s">
        <v>107</v>
      </c>
      <c r="F12" s="17" t="s">
        <v>109</v>
      </c>
      <c r="G12" s="13" t="s">
        <v>110</v>
      </c>
    </row>
    <row r="13">
      <c r="A13" s="7">
        <v>9.0</v>
      </c>
      <c r="B13" s="7">
        <v>11.0</v>
      </c>
      <c r="C13" s="13" t="s">
        <v>111</v>
      </c>
      <c r="D13" s="13" t="s">
        <v>112</v>
      </c>
      <c r="E13" s="17" t="s">
        <v>113</v>
      </c>
      <c r="F13" s="17" t="s">
        <v>114</v>
      </c>
      <c r="G13" s="19" t="s">
        <v>115</v>
      </c>
    </row>
    <row r="14">
      <c r="A14" s="7">
        <v>10.0</v>
      </c>
      <c r="B14" s="7">
        <v>12.0</v>
      </c>
      <c r="C14" s="9">
        <v>43598.0</v>
      </c>
      <c r="D14" s="13" t="s">
        <v>116</v>
      </c>
      <c r="E14" s="17" t="s">
        <v>117</v>
      </c>
      <c r="F14" s="17" t="s">
        <v>118</v>
      </c>
      <c r="G14" s="21"/>
    </row>
    <row r="15">
      <c r="A15" s="24"/>
      <c r="B15" s="7">
        <v>13.0</v>
      </c>
      <c r="C15" s="9">
        <v>43599.0</v>
      </c>
      <c r="D15" s="13" t="s">
        <v>120</v>
      </c>
      <c r="E15" s="17" t="s">
        <v>121</v>
      </c>
      <c r="F15" s="13" t="s">
        <v>124</v>
      </c>
      <c r="G15" s="26"/>
    </row>
    <row r="16">
      <c r="A16" s="7">
        <v>11.0</v>
      </c>
      <c r="B16" s="7">
        <v>14.0</v>
      </c>
      <c r="C16" s="13" t="s">
        <v>126</v>
      </c>
      <c r="D16" s="13" t="s">
        <v>127</v>
      </c>
      <c r="E16" s="28"/>
      <c r="F16" s="13" t="s">
        <v>130</v>
      </c>
      <c r="G16" s="13" t="s">
        <v>131</v>
      </c>
    </row>
    <row r="17">
      <c r="A17" s="7">
        <v>3.0</v>
      </c>
      <c r="B17" s="7">
        <v>15.0</v>
      </c>
      <c r="C17" s="9">
        <v>43581.0</v>
      </c>
      <c r="D17" s="13" t="s">
        <v>132</v>
      </c>
      <c r="E17" s="17" t="s">
        <v>133</v>
      </c>
      <c r="F17" s="17" t="s">
        <v>134</v>
      </c>
      <c r="G17" s="13" t="s">
        <v>135</v>
      </c>
    </row>
    <row r="18">
      <c r="A18" s="7">
        <v>12.0</v>
      </c>
      <c r="B18" s="7">
        <v>16.0</v>
      </c>
      <c r="C18" s="9">
        <v>43578.0</v>
      </c>
      <c r="D18" s="13" t="s">
        <v>106</v>
      </c>
      <c r="E18" s="17" t="s">
        <v>136</v>
      </c>
      <c r="F18" s="17" t="s">
        <v>140</v>
      </c>
      <c r="G18" s="13" t="s">
        <v>141</v>
      </c>
    </row>
    <row r="19">
      <c r="A19" s="7">
        <v>4.0</v>
      </c>
      <c r="B19" s="7">
        <v>17.0</v>
      </c>
      <c r="C19" s="9">
        <v>43559.0</v>
      </c>
      <c r="D19" s="13" t="s">
        <v>142</v>
      </c>
      <c r="E19" s="17" t="s">
        <v>143</v>
      </c>
      <c r="F19" s="17" t="s">
        <v>144</v>
      </c>
      <c r="G19" s="13" t="s">
        <v>145</v>
      </c>
    </row>
    <row r="20">
      <c r="A20" s="7">
        <v>5.0</v>
      </c>
      <c r="B20" s="7">
        <v>18.0</v>
      </c>
      <c r="C20" s="9">
        <v>43554.0</v>
      </c>
      <c r="D20" s="13" t="s">
        <v>146</v>
      </c>
      <c r="E20" s="17" t="s">
        <v>147</v>
      </c>
      <c r="F20" s="13" t="s">
        <v>124</v>
      </c>
      <c r="G20" s="26"/>
    </row>
    <row r="21">
      <c r="A21" s="7">
        <v>6.0</v>
      </c>
      <c r="B21" s="7">
        <v>19.0</v>
      </c>
      <c r="C21" s="13" t="s">
        <v>149</v>
      </c>
      <c r="D21" s="13" t="s">
        <v>150</v>
      </c>
      <c r="E21" s="17" t="s">
        <v>151</v>
      </c>
      <c r="F21" s="13" t="s">
        <v>153</v>
      </c>
      <c r="G21" s="19" t="s">
        <v>154</v>
      </c>
    </row>
    <row r="22">
      <c r="A22" s="7">
        <v>7.0</v>
      </c>
      <c r="B22" s="7">
        <v>20.0</v>
      </c>
      <c r="C22" s="13" t="s">
        <v>155</v>
      </c>
      <c r="D22" s="13" t="s">
        <v>156</v>
      </c>
      <c r="E22" s="17" t="s">
        <v>157</v>
      </c>
      <c r="F22" s="17" t="s">
        <v>158</v>
      </c>
      <c r="G22" s="30"/>
    </row>
    <row r="23">
      <c r="A23" s="7">
        <v>8.0</v>
      </c>
      <c r="B23" s="7">
        <v>21.0</v>
      </c>
      <c r="C23" s="9">
        <v>43551.0</v>
      </c>
      <c r="D23" s="13" t="s">
        <v>159</v>
      </c>
      <c r="E23" s="17" t="s">
        <v>160</v>
      </c>
      <c r="F23" s="13" t="s">
        <v>161</v>
      </c>
      <c r="G23" s="21"/>
    </row>
    <row r="24">
      <c r="A24" s="24"/>
      <c r="B24" s="7">
        <v>22.0</v>
      </c>
      <c r="C24" s="9">
        <v>43540.0</v>
      </c>
      <c r="D24" s="13" t="s">
        <v>163</v>
      </c>
      <c r="E24" s="17" t="s">
        <v>164</v>
      </c>
      <c r="F24" s="13" t="s">
        <v>124</v>
      </c>
      <c r="G24" s="26"/>
    </row>
    <row r="25">
      <c r="A25" s="7">
        <v>13.0</v>
      </c>
      <c r="B25" s="7">
        <v>23.0</v>
      </c>
      <c r="C25" s="9">
        <v>43539.0</v>
      </c>
      <c r="D25" s="13" t="s">
        <v>165</v>
      </c>
      <c r="E25" s="17" t="s">
        <v>166</v>
      </c>
      <c r="F25" s="17" t="s">
        <v>168</v>
      </c>
      <c r="G25" s="13" t="s">
        <v>169</v>
      </c>
    </row>
    <row r="26">
      <c r="A26" s="7">
        <v>14.0</v>
      </c>
      <c r="B26" s="7">
        <v>24.0</v>
      </c>
      <c r="C26" s="9">
        <v>43531.0</v>
      </c>
      <c r="D26" s="13" t="s">
        <v>170</v>
      </c>
      <c r="E26" s="17" t="s">
        <v>171</v>
      </c>
      <c r="F26" s="35" t="s">
        <v>173</v>
      </c>
      <c r="G26" s="19" t="s">
        <v>175</v>
      </c>
    </row>
    <row r="27">
      <c r="A27" s="7">
        <v>15.0</v>
      </c>
      <c r="B27" s="7">
        <v>25.0</v>
      </c>
      <c r="C27" s="13" t="s">
        <v>176</v>
      </c>
      <c r="D27" s="13" t="s">
        <v>177</v>
      </c>
      <c r="E27" s="17" t="s">
        <v>178</v>
      </c>
      <c r="F27" s="30"/>
      <c r="G27" s="30"/>
    </row>
    <row r="28">
      <c r="A28" s="7">
        <v>16.0</v>
      </c>
      <c r="B28" s="7">
        <v>26.0</v>
      </c>
      <c r="C28" s="9">
        <v>43528.0</v>
      </c>
      <c r="D28" s="13" t="s">
        <v>179</v>
      </c>
      <c r="E28" s="17" t="s">
        <v>180</v>
      </c>
      <c r="F28" s="21"/>
      <c r="G28" s="21"/>
    </row>
    <row r="29">
      <c r="A29" s="7">
        <v>9.0</v>
      </c>
      <c r="B29" s="7">
        <v>27.0</v>
      </c>
      <c r="C29" s="13" t="s">
        <v>184</v>
      </c>
      <c r="D29" s="13" t="s">
        <v>185</v>
      </c>
      <c r="E29" s="17" t="s">
        <v>186</v>
      </c>
      <c r="F29" s="13" t="s">
        <v>187</v>
      </c>
      <c r="G29" s="13" t="s">
        <v>188</v>
      </c>
    </row>
    <row r="30">
      <c r="A30" s="7">
        <v>17.0</v>
      </c>
      <c r="B30" s="7">
        <v>28.0</v>
      </c>
      <c r="C30" s="13" t="s">
        <v>189</v>
      </c>
      <c r="D30" s="13" t="s">
        <v>190</v>
      </c>
      <c r="E30" s="17" t="s">
        <v>191</v>
      </c>
      <c r="F30" s="17" t="s">
        <v>192</v>
      </c>
      <c r="G30" s="13" t="s">
        <v>193</v>
      </c>
    </row>
    <row r="31">
      <c r="A31" s="7">
        <v>18.0</v>
      </c>
      <c r="B31" s="7">
        <v>29.0</v>
      </c>
      <c r="C31" s="9">
        <v>43483.0</v>
      </c>
      <c r="D31" s="13" t="s">
        <v>194</v>
      </c>
      <c r="E31" s="17" t="s">
        <v>195</v>
      </c>
      <c r="F31" s="17" t="s">
        <v>197</v>
      </c>
      <c r="G31" s="13" t="s">
        <v>198</v>
      </c>
    </row>
    <row r="32">
      <c r="A32" s="40"/>
      <c r="B32" s="40"/>
      <c r="C32" s="28"/>
      <c r="D32" s="28"/>
      <c r="E32" s="28"/>
      <c r="F32" s="28"/>
      <c r="G32" s="28"/>
    </row>
    <row r="33">
      <c r="A33" s="7"/>
      <c r="B33" s="7"/>
      <c r="C33" s="41" t="s">
        <v>201</v>
      </c>
      <c r="D33" s="43"/>
      <c r="E33" s="43"/>
      <c r="F33" s="43"/>
      <c r="G33" s="44"/>
    </row>
    <row r="34">
      <c r="A34" s="40"/>
      <c r="B34" s="40"/>
      <c r="C34" s="28"/>
      <c r="D34" s="28"/>
      <c r="E34" s="28"/>
      <c r="F34" s="28"/>
      <c r="G34" s="28"/>
    </row>
    <row r="35">
      <c r="A35" s="40"/>
      <c r="B35" s="40"/>
      <c r="C35" s="28"/>
      <c r="D35" s="28"/>
      <c r="E35" s="28"/>
      <c r="F35" s="28"/>
      <c r="G35" s="28"/>
    </row>
    <row r="36">
      <c r="A36" s="40"/>
      <c r="B36" s="40"/>
      <c r="C36" s="28"/>
      <c r="D36" s="28"/>
      <c r="E36" s="28"/>
      <c r="F36" s="28"/>
      <c r="G36" s="28"/>
    </row>
  </sheetData>
  <mergeCells count="6">
    <mergeCell ref="G3:G4"/>
    <mergeCell ref="G13:G14"/>
    <mergeCell ref="G21:G23"/>
    <mergeCell ref="F26:F28"/>
    <mergeCell ref="G26:G28"/>
    <mergeCell ref="C33:G33"/>
  </mergeCells>
  <hyperlinks>
    <hyperlink r:id="rId1" ref="E3"/>
    <hyperlink r:id="rId2" location="21fcf9df" ref="F3"/>
    <hyperlink r:id="rId3" location="!denis_manturov_prinyal_uchastie_v_plenarnom_zasedanii_vostochnogo_ekonomicheskogo_foruma" ref="E4"/>
    <hyperlink r:id="rId4" location="21f4e573" ref="F4"/>
    <hyperlink r:id="rId5" location="!vladimir_putin_prinyal_uchastie_v_zapuske_novoy_aglofabriki_magnitogorskogo_metallurgicheskogo_kombinata" ref="E5"/>
    <hyperlink r:id="rId6" location="215894b5" ref="F5"/>
    <hyperlink r:id="rId7" location="!regionalnyy_fond_razvitiya_promyshlennosti_poyavitsya_v_respublike_kalmykiya" ref="E6"/>
    <hyperlink r:id="rId8" location="214a8641" ref="F6"/>
    <hyperlink r:id="rId9" location="!rossiyskaya_promyshlennost_vnedryaet_nailuchshie_dostupnye_tehnologii" ref="E7"/>
    <hyperlink r:id="rId10" location="!denis_manturov_prinyal_uchastie_v_oficialnom_vizite_vladimira_putina_v_italiyu" ref="E9"/>
    <hyperlink r:id="rId11" location="!denis_manturov_ocenil_vysokiy_uroven_sudostroitelnoy_promyshlennosti_astrahani" ref="E10"/>
    <hyperlink r:id="rId12" location="!glava_minpromtorga_rossii_sovershil_rabochuyu_poezdku_v_stavropolskiy_kray" ref="E11"/>
    <hyperlink r:id="rId13" location="!denis_manturov_prinyal_uchastie_v_plenarnom_zasedanii_peterburgskogo_mezhdunarodnogo_ekonomicheskogo_foruma" ref="E12"/>
    <hyperlink r:id="rId14" location="!denis_manturov_prinyal_uchastie_v_soveshhanii_vladimira_putina_s_rukovodstvom_minoborony_i_predpriyatiy_opk1558116252" ref="E13"/>
    <hyperlink r:id="rId15" location="!denis_manturov_prinyal_uchastie_v_rabochey_poezdke_vladimira_putina_v_kazan" ref="E14"/>
    <hyperlink r:id="rId16" location="!v_astrahanskoy_oblasti_vladimir_putin_osmotrel_obrazcy_sovremennoy_aviatehniki" ref="E15"/>
    <hyperlink r:id="rId17" location="!denis_manturov_dal_start_stroitelstvu_sudostroitelnogo_kompleksa_v_yakutii" ref="E17"/>
    <hyperlink r:id="rId18" location="!denis_manturov_prinyal_uchastie_v_rabochey_poezdke_vladimira_putina_v_sanktpeterburg1556025399" ref="E18"/>
    <hyperlink r:id="rId19" location="!denis_manturov_i_ilham_aliev_obsudili_perspektivnye_napravleniya_rossiyskoazerbaydzhanskogo_vzaimodeystviya" ref="E19"/>
    <hyperlink r:id="rId20" location="!legkiy_voennotransportnyy_samolet_il112v_sovershil_pervyy_polet" ref="E20"/>
    <hyperlink r:id="rId21" location="!denis_manturov_vstretilsya_s_premerministrom_malayzii" ref="E21"/>
    <hyperlink r:id="rId22" location="!v_nursultane_obsudili_promyshlennuyu_kooperaciyu_rossii_i_kazahstana" ref="E22"/>
    <hyperlink r:id="rId23" location="!denis_manturov_k_2020_godu_tovarooborot_s_vetnamom_mozhet_sostavit_10_mlrd_dollarov1553715705" ref="E23"/>
    <hyperlink r:id="rId24" location="!tretiy_samolet_ms21300_prisoedinilsya_k_programme_letnyh_ispytaniy" ref="E24"/>
    <hyperlink r:id="rId25" location="!denis_manturov_postavil_zadachi_pered_nacionalnoy_standartizaciey_dlya_razvitiya_ekonomiki" ref="E25"/>
    <hyperlink r:id="rId26" location="1fcefe49" ref="F25"/>
    <hyperlink r:id="rId27" location="!denis_manturov_prezentoval_aurus_glave_mid_shveycarii_na_zhenevskom_avtosalone" ref="E26"/>
    <hyperlink r:id="rId28" location="!denis_manturov_pribyl_v_cheshskuyu_respubliku_s_rabochey_poezdkoy" ref="E27"/>
    <hyperlink r:id="rId29" location="!denis_manturov_prinyal_uchastie_v_rossiyskobolgarskih_peregovorah" ref="E28"/>
    <hyperlink r:id="rId30" location="!rossiya_i_oae_obsudili_potencial_uvelicheniya_investiciy_i_tovarooborota" ref="E29"/>
    <hyperlink r:id="rId31" location="!v_2018_godu_predpriyatiya_selhozmasha_uvelichili_vneshnie_postavki_na_40" ref="E31"/>
  </hyperlinks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.29"/>
    <col customWidth="1" min="2" max="2" width="43.71"/>
  </cols>
  <sheetData>
    <row r="1">
      <c r="A1" s="1"/>
      <c r="B1" s="1" t="s">
        <v>0</v>
      </c>
      <c r="C1" s="1"/>
      <c r="D1" s="1"/>
    </row>
    <row r="2">
      <c r="A2" s="3" t="s">
        <v>1</v>
      </c>
      <c r="B2" s="3" t="s">
        <v>2</v>
      </c>
      <c r="C2" s="3" t="s">
        <v>3</v>
      </c>
      <c r="D2" s="3" t="s">
        <v>4</v>
      </c>
      <c r="E2" s="4"/>
    </row>
    <row r="3">
      <c r="A3" s="3">
        <v>1.0</v>
      </c>
      <c r="B3" s="3"/>
      <c r="C3" s="3" t="s">
        <v>21</v>
      </c>
      <c r="D3" s="4"/>
      <c r="E3" s="4"/>
    </row>
    <row r="4">
      <c r="A4" s="3">
        <v>2.0</v>
      </c>
      <c r="B4" s="3" t="s">
        <v>22</v>
      </c>
      <c r="C4" s="3" t="s">
        <v>23</v>
      </c>
      <c r="D4" s="3">
        <v>77148.0</v>
      </c>
      <c r="E4" s="3" t="s">
        <v>25</v>
      </c>
    </row>
    <row r="5">
      <c r="A5" s="3">
        <v>3.0</v>
      </c>
      <c r="B5" s="4"/>
      <c r="C5" s="3" t="s">
        <v>26</v>
      </c>
      <c r="D5" s="4"/>
      <c r="E5" s="4"/>
    </row>
    <row r="6">
      <c r="A6" s="3">
        <v>4.0</v>
      </c>
      <c r="B6" s="3" t="s">
        <v>27</v>
      </c>
      <c r="C6" s="3" t="s">
        <v>28</v>
      </c>
      <c r="D6" s="3">
        <v>88234.0</v>
      </c>
      <c r="E6" s="3" t="s">
        <v>29</v>
      </c>
    </row>
    <row r="7">
      <c r="A7" s="3">
        <v>5.0</v>
      </c>
      <c r="B7" s="4"/>
      <c r="C7" s="3" t="s">
        <v>26</v>
      </c>
      <c r="D7" s="4"/>
      <c r="E7" s="4"/>
    </row>
    <row r="8">
      <c r="A8" s="3">
        <v>6.0</v>
      </c>
      <c r="B8" s="3" t="s">
        <v>30</v>
      </c>
      <c r="C8" s="3" t="s">
        <v>28</v>
      </c>
      <c r="D8" s="3">
        <v>236098.0</v>
      </c>
      <c r="E8" s="16" t="str">
        <f>HYPERLINK("https://edu.gov.ru/persons/38/","зам директора департамента")</f>
        <v>зам директора департамента</v>
      </c>
    </row>
    <row r="9">
      <c r="A9" s="3">
        <v>7.0</v>
      </c>
      <c r="B9" s="4"/>
      <c r="C9" s="4"/>
      <c r="D9" s="4"/>
      <c r="E9" s="4"/>
    </row>
    <row r="10">
      <c r="A10" s="3">
        <v>8.0</v>
      </c>
      <c r="B10" s="4"/>
      <c r="C10" s="4"/>
      <c r="D10" s="4"/>
      <c r="E10" s="4"/>
    </row>
    <row r="11">
      <c r="A11" s="3">
        <v>9.0</v>
      </c>
      <c r="B11" s="3" t="s">
        <v>36</v>
      </c>
      <c r="C11" s="3" t="s">
        <v>28</v>
      </c>
      <c r="D11" s="3">
        <v>143668.0</v>
      </c>
      <c r="E11" s="16" t="str">
        <f>HYPERLINK("https://edu.gov.ru/about/structure/","Советник")</f>
        <v>Советник</v>
      </c>
    </row>
    <row r="12">
      <c r="A12" s="3">
        <v>10.0</v>
      </c>
      <c r="B12" s="4"/>
      <c r="C12" s="4"/>
      <c r="D12" s="4"/>
      <c r="E12" s="4"/>
    </row>
    <row r="13">
      <c r="A13" s="3">
        <v>11.0</v>
      </c>
      <c r="B13" s="4"/>
      <c r="C13" s="4"/>
      <c r="D13" s="4"/>
      <c r="E13" s="4"/>
    </row>
    <row r="14">
      <c r="A14" s="3">
        <v>12.0</v>
      </c>
      <c r="B14" s="3" t="s">
        <v>38</v>
      </c>
      <c r="C14" s="3" t="s">
        <v>28</v>
      </c>
      <c r="D14" s="3">
        <v>56371.0</v>
      </c>
      <c r="E14" s="16" t="str">
        <f>HYPERLINK("https://docs.edu.gov.ru/document/6969a06d65a2af22dfea41b050a1f2b6","заместитель директора Департамента государственной политики в сфере общего образования")</f>
        <v>заместитель директора Департамента государственной политики в сфере общего образования</v>
      </c>
    </row>
    <row r="15">
      <c r="A15" s="3">
        <v>13.0</v>
      </c>
      <c r="B15" s="3" t="s">
        <v>42</v>
      </c>
      <c r="C15" s="3" t="s">
        <v>28</v>
      </c>
      <c r="D15" s="3">
        <v>43911.0</v>
      </c>
      <c r="E15" s="3" t="s">
        <v>43</v>
      </c>
    </row>
    <row r="16">
      <c r="A16" s="3">
        <v>14.0</v>
      </c>
      <c r="B16" s="3" t="s">
        <v>42</v>
      </c>
      <c r="C16" s="3" t="s">
        <v>28</v>
      </c>
      <c r="D16" s="3">
        <v>43911.0</v>
      </c>
      <c r="E16" s="3" t="s">
        <v>43</v>
      </c>
    </row>
    <row r="17">
      <c r="A17" s="3">
        <v>15.0</v>
      </c>
      <c r="B17" s="3" t="s">
        <v>45</v>
      </c>
      <c r="C17" s="3" t="s">
        <v>28</v>
      </c>
      <c r="D17" s="3">
        <v>43911.0</v>
      </c>
      <c r="E17" s="16" t="str">
        <f>HYPERLINK("https://edu.gov.ru/persons/5/","Директор Департамента международного сотрудничества и связей с общественностью (пресс-секретарь Министра)")</f>
        <v>Директор Департамента международного сотрудничества и связей с общественностью (пресс-секретарь Министра)</v>
      </c>
    </row>
    <row r="18">
      <c r="A18" s="3">
        <v>16.0</v>
      </c>
      <c r="B18" s="3" t="s">
        <v>45</v>
      </c>
      <c r="C18" s="3" t="s">
        <v>28</v>
      </c>
      <c r="D18" s="3">
        <v>43911.0</v>
      </c>
      <c r="E18" s="4"/>
    </row>
    <row r="19">
      <c r="A19" s="3">
        <v>17.0</v>
      </c>
      <c r="B19" s="4"/>
      <c r="C19" s="4"/>
      <c r="D19" s="4"/>
      <c r="E19" s="4"/>
    </row>
    <row r="20">
      <c r="A20" s="3">
        <v>18.0</v>
      </c>
      <c r="B20" s="3" t="s">
        <v>46</v>
      </c>
      <c r="C20" s="3" t="s">
        <v>28</v>
      </c>
      <c r="D20" s="3">
        <v>43911.0</v>
      </c>
      <c r="E20" s="16" t="str">
        <f>HYPERLINK("http://www.apkpro.ru/doc/Protokol%20Nabliudatelnogo%20soveta.pdf","помощник министра")</f>
        <v>помощник министра</v>
      </c>
    </row>
    <row r="21">
      <c r="A21" s="3">
        <v>19.0</v>
      </c>
      <c r="B21" s="3" t="s">
        <v>46</v>
      </c>
      <c r="C21" s="3" t="s">
        <v>28</v>
      </c>
      <c r="D21" s="3">
        <v>43911.0</v>
      </c>
      <c r="E21" s="4"/>
    </row>
    <row r="22">
      <c r="A22" s="3">
        <v>20.0</v>
      </c>
      <c r="B22" s="4"/>
      <c r="C22" s="3" t="s">
        <v>48</v>
      </c>
      <c r="D22" s="4"/>
      <c r="E22" s="4"/>
    </row>
    <row r="23">
      <c r="A23" s="3">
        <v>21.0</v>
      </c>
      <c r="B23" s="4"/>
      <c r="C23" s="3" t="s">
        <v>48</v>
      </c>
      <c r="D23" s="4"/>
      <c r="E23" s="4"/>
    </row>
    <row r="24">
      <c r="A24" s="3">
        <v>22.0</v>
      </c>
      <c r="B24" s="4"/>
      <c r="C24" s="3" t="s">
        <v>26</v>
      </c>
      <c r="D24" s="4"/>
      <c r="E24" s="4"/>
    </row>
    <row r="25">
      <c r="A25" s="3">
        <v>23.0</v>
      </c>
      <c r="B25" s="4"/>
      <c r="C25" s="3" t="s">
        <v>26</v>
      </c>
      <c r="D25" s="4"/>
      <c r="E25" s="4"/>
    </row>
    <row r="26">
      <c r="A26" s="3">
        <v>24.0</v>
      </c>
      <c r="B26" s="4"/>
      <c r="C26" s="3" t="s">
        <v>26</v>
      </c>
      <c r="D26" s="4"/>
      <c r="E26" s="4"/>
    </row>
    <row r="27">
      <c r="A27" s="3">
        <v>25.0</v>
      </c>
      <c r="B27" s="4"/>
      <c r="C27" s="3" t="s">
        <v>26</v>
      </c>
      <c r="D27" s="4"/>
      <c r="E27" s="4"/>
    </row>
    <row r="28">
      <c r="A28" s="3">
        <v>26.0</v>
      </c>
      <c r="B28" s="4"/>
      <c r="C28" s="3" t="s">
        <v>26</v>
      </c>
      <c r="D28" s="4"/>
      <c r="E28" s="4"/>
    </row>
    <row r="29">
      <c r="A29" s="3">
        <v>27.0</v>
      </c>
      <c r="B29" s="4"/>
      <c r="C29" s="3" t="s">
        <v>26</v>
      </c>
      <c r="D29" s="4"/>
      <c r="E29" s="4"/>
    </row>
    <row r="30">
      <c r="A30" s="3">
        <v>28.0</v>
      </c>
      <c r="B30" s="4"/>
      <c r="C30" s="3" t="s">
        <v>26</v>
      </c>
      <c r="D30" s="4"/>
      <c r="E30" s="4"/>
    </row>
    <row r="31">
      <c r="A31" s="3">
        <v>29.0</v>
      </c>
      <c r="B31" s="4"/>
      <c r="C31" s="3" t="s">
        <v>26</v>
      </c>
      <c r="D31" s="4"/>
      <c r="E31" s="4"/>
    </row>
    <row r="32">
      <c r="A32" s="3">
        <v>30.0</v>
      </c>
      <c r="B32" s="4"/>
      <c r="C32" s="3" t="s">
        <v>26</v>
      </c>
      <c r="D32" s="4"/>
      <c r="E32" s="4"/>
    </row>
    <row r="33">
      <c r="A33" s="3">
        <v>31.0</v>
      </c>
      <c r="B33" s="4"/>
      <c r="C33" s="3" t="s">
        <v>26</v>
      </c>
      <c r="D33" s="4"/>
      <c r="E33" s="4"/>
    </row>
    <row r="34">
      <c r="A34" s="3">
        <v>32.0</v>
      </c>
      <c r="B34" s="4"/>
      <c r="C34" s="3" t="s">
        <v>26</v>
      </c>
      <c r="D34" s="4"/>
      <c r="E34" s="4"/>
    </row>
    <row r="35">
      <c r="A35" s="3">
        <v>33.0</v>
      </c>
      <c r="B35" s="4"/>
      <c r="C35" s="3" t="s">
        <v>26</v>
      </c>
      <c r="D35" s="4"/>
      <c r="E35" s="4"/>
    </row>
    <row r="36">
      <c r="A36" s="3">
        <v>34.0</v>
      </c>
      <c r="B36" s="4"/>
      <c r="C36" s="3" t="s">
        <v>26</v>
      </c>
      <c r="D36" s="4"/>
      <c r="E36" s="4"/>
    </row>
    <row r="37">
      <c r="A37" s="3">
        <v>35.0</v>
      </c>
      <c r="B37" s="4"/>
      <c r="C37" s="3" t="s">
        <v>26</v>
      </c>
      <c r="D37" s="4"/>
      <c r="E37" s="4"/>
    </row>
    <row r="38">
      <c r="A38" s="3">
        <v>36.0</v>
      </c>
      <c r="B38" s="4"/>
      <c r="C38" s="3" t="s">
        <v>26</v>
      </c>
      <c r="D38" s="4"/>
      <c r="E38" s="4"/>
    </row>
    <row r="39">
      <c r="A39" s="3">
        <v>37.0</v>
      </c>
      <c r="B39" s="4"/>
      <c r="C39" s="3" t="s">
        <v>26</v>
      </c>
      <c r="D39" s="4"/>
      <c r="E39" s="4"/>
    </row>
    <row r="40">
      <c r="A40" s="3">
        <v>38.0</v>
      </c>
      <c r="B40" s="4"/>
      <c r="C40" s="3" t="s">
        <v>26</v>
      </c>
      <c r="D40" s="4"/>
      <c r="E40" s="4"/>
    </row>
    <row r="41">
      <c r="A41" s="3">
        <v>39.0</v>
      </c>
      <c r="B41" s="4"/>
      <c r="C41" s="3" t="s">
        <v>26</v>
      </c>
      <c r="D41" s="4"/>
      <c r="E41" s="4"/>
    </row>
    <row r="42">
      <c r="A42" s="3">
        <v>40.0</v>
      </c>
      <c r="B42" s="4"/>
      <c r="C42" s="3" t="s">
        <v>26</v>
      </c>
      <c r="D42" s="4"/>
      <c r="E42" s="4"/>
    </row>
    <row r="43">
      <c r="B43" s="1" t="s">
        <v>55</v>
      </c>
      <c r="D43" s="20">
        <f>SUM(D3:D42)</f>
        <v>864985</v>
      </c>
    </row>
    <row r="44">
      <c r="B44" s="1" t="s">
        <v>57</v>
      </c>
      <c r="D44" s="20">
        <f>SUM(D6+D15+D16)</f>
        <v>176056</v>
      </c>
    </row>
    <row r="45">
      <c r="B45" s="1" t="s">
        <v>58</v>
      </c>
    </row>
    <row r="46">
      <c r="A46" s="3">
        <v>1.0</v>
      </c>
      <c r="B46" s="4"/>
      <c r="C46" s="4"/>
      <c r="D46" s="4"/>
      <c r="E46" s="4"/>
    </row>
    <row r="47">
      <c r="A47" s="3">
        <v>2.0</v>
      </c>
      <c r="B47" s="4"/>
      <c r="C47" s="4"/>
      <c r="D47" s="4"/>
      <c r="E47" s="4"/>
    </row>
    <row r="48">
      <c r="A48" s="3">
        <v>3.0</v>
      </c>
      <c r="B48" s="4"/>
      <c r="C48" s="4"/>
      <c r="D48" s="4"/>
      <c r="E48" s="4"/>
    </row>
    <row r="49">
      <c r="A49" s="3">
        <v>4.0</v>
      </c>
      <c r="B49" s="4"/>
      <c r="C49" s="4"/>
      <c r="D49" s="4"/>
      <c r="E49" s="4"/>
    </row>
    <row r="50">
      <c r="A50" s="3">
        <v>5.0</v>
      </c>
      <c r="B50" s="4"/>
      <c r="C50" s="4"/>
      <c r="D50" s="4"/>
      <c r="E50" s="4"/>
    </row>
    <row r="51">
      <c r="A51" s="3">
        <v>6.0</v>
      </c>
      <c r="B51" s="4"/>
      <c r="C51" s="4"/>
      <c r="D51" s="4"/>
      <c r="E51" s="4"/>
    </row>
    <row r="52">
      <c r="A52" s="3">
        <v>7.0</v>
      </c>
      <c r="B52" s="4"/>
      <c r="C52" s="4"/>
      <c r="D52" s="4"/>
      <c r="E52" s="4"/>
    </row>
    <row r="53">
      <c r="A53" s="3">
        <v>8.0</v>
      </c>
      <c r="B53" s="4"/>
      <c r="C53" s="4"/>
      <c r="D53" s="4"/>
      <c r="E53" s="4"/>
    </row>
    <row r="54">
      <c r="A54" s="3">
        <v>9.0</v>
      </c>
      <c r="B54" s="4"/>
      <c r="C54" s="4"/>
      <c r="D54" s="4"/>
      <c r="E54" s="4"/>
    </row>
    <row r="55">
      <c r="A55" s="3">
        <v>10.0</v>
      </c>
      <c r="B55" s="4"/>
      <c r="C55" s="4"/>
      <c r="D55" s="4"/>
      <c r="E55" s="4"/>
    </row>
    <row r="56">
      <c r="A56" s="3">
        <v>11.0</v>
      </c>
      <c r="B56" s="4"/>
      <c r="C56" s="4"/>
      <c r="D56" s="4"/>
      <c r="E56" s="4"/>
    </row>
    <row r="57">
      <c r="A57" s="3">
        <v>12.0</v>
      </c>
      <c r="B57" s="4"/>
      <c r="C57" s="4"/>
      <c r="D57" s="4"/>
      <c r="E57" s="4"/>
    </row>
    <row r="58">
      <c r="A58" s="3">
        <v>13.0</v>
      </c>
      <c r="B58" s="4"/>
      <c r="C58" s="4"/>
      <c r="D58" s="4"/>
      <c r="E58" s="4"/>
    </row>
    <row r="59">
      <c r="A59" s="3">
        <v>14.0</v>
      </c>
      <c r="B59" s="4"/>
      <c r="C59" s="4"/>
      <c r="D59" s="4"/>
      <c r="E59" s="4"/>
    </row>
    <row r="60">
      <c r="A60" s="3">
        <v>15.0</v>
      </c>
      <c r="B60" s="4"/>
      <c r="C60" s="4"/>
      <c r="D60" s="4"/>
      <c r="E60" s="4"/>
    </row>
    <row r="61">
      <c r="A61" s="3">
        <v>16.0</v>
      </c>
      <c r="B61" s="4"/>
      <c r="C61" s="4"/>
      <c r="D61" s="4"/>
      <c r="E61" s="4"/>
    </row>
    <row r="62">
      <c r="A62" s="3">
        <v>17.0</v>
      </c>
      <c r="B62" s="4"/>
      <c r="C62" s="4"/>
      <c r="D62" s="4"/>
      <c r="E62" s="4"/>
    </row>
    <row r="63">
      <c r="A63" s="3">
        <v>18.0</v>
      </c>
      <c r="B63" s="4"/>
      <c r="C63" s="4"/>
      <c r="D63" s="4"/>
      <c r="E63" s="4"/>
    </row>
    <row r="64">
      <c r="A64" s="3">
        <v>19.0</v>
      </c>
      <c r="B64" s="4"/>
      <c r="C64" s="4"/>
      <c r="D64" s="4"/>
      <c r="E64" s="4"/>
    </row>
    <row r="65">
      <c r="A65" s="3">
        <v>20.0</v>
      </c>
      <c r="B65" s="4"/>
      <c r="C65" s="4"/>
      <c r="D65" s="4"/>
      <c r="E65" s="4"/>
    </row>
    <row r="66">
      <c r="A66" s="3">
        <v>21.0</v>
      </c>
      <c r="B66" s="4"/>
      <c r="C66" s="4"/>
      <c r="D66" s="4"/>
      <c r="E66" s="4"/>
    </row>
    <row r="67">
      <c r="A67" s="3">
        <v>22.0</v>
      </c>
      <c r="B67" s="4"/>
      <c r="C67" s="4"/>
      <c r="D67" s="4"/>
      <c r="E67" s="4"/>
    </row>
    <row r="68">
      <c r="A68" s="3">
        <v>23.0</v>
      </c>
      <c r="B68" s="4"/>
      <c r="C68" s="4"/>
      <c r="D68" s="4"/>
      <c r="E68" s="4"/>
    </row>
    <row r="69">
      <c r="A69" s="3">
        <v>24.0</v>
      </c>
      <c r="B69" s="4"/>
      <c r="C69" s="4"/>
      <c r="D69" s="4"/>
      <c r="E69" s="4"/>
    </row>
    <row r="70">
      <c r="A70" s="3">
        <v>25.0</v>
      </c>
      <c r="B70" s="4"/>
      <c r="C70" s="4"/>
      <c r="D70" s="4"/>
      <c r="E70" s="4"/>
    </row>
    <row r="71">
      <c r="A71" s="3">
        <v>26.0</v>
      </c>
      <c r="B71" s="4"/>
      <c r="C71" s="4"/>
      <c r="D71" s="4"/>
      <c r="E71" s="4"/>
    </row>
    <row r="72">
      <c r="A72" s="3">
        <v>27.0</v>
      </c>
      <c r="B72" s="4"/>
      <c r="C72" s="4"/>
      <c r="D72" s="4"/>
      <c r="E72" s="4"/>
    </row>
    <row r="73">
      <c r="A73" s="3">
        <v>28.0</v>
      </c>
      <c r="B73" s="4"/>
      <c r="C73" s="4"/>
      <c r="D73" s="4"/>
      <c r="E73" s="4"/>
    </row>
    <row r="74">
      <c r="A74" s="3">
        <v>29.0</v>
      </c>
      <c r="B74" s="4"/>
      <c r="C74" s="4"/>
      <c r="D74" s="4"/>
      <c r="E74" s="4"/>
    </row>
    <row r="75">
      <c r="A75" s="3">
        <v>30.0</v>
      </c>
      <c r="B75" s="4"/>
      <c r="C75" s="4"/>
      <c r="D75" s="4"/>
      <c r="E75" s="4"/>
    </row>
    <row r="76">
      <c r="A76" s="3">
        <v>31.0</v>
      </c>
      <c r="B76" s="4"/>
      <c r="C76" s="4"/>
      <c r="D76" s="4"/>
      <c r="E76" s="4"/>
    </row>
    <row r="77">
      <c r="A77" s="3">
        <v>32.0</v>
      </c>
      <c r="B77" s="4"/>
      <c r="C77" s="4"/>
      <c r="D77" s="4"/>
      <c r="E77" s="4"/>
    </row>
    <row r="78">
      <c r="A78" s="3">
        <v>33.0</v>
      </c>
      <c r="B78" s="4"/>
      <c r="C78" s="4"/>
      <c r="D78" s="4"/>
      <c r="E78" s="4"/>
    </row>
    <row r="79">
      <c r="A79" s="3">
        <v>34.0</v>
      </c>
      <c r="B79" s="4"/>
      <c r="C79" s="4"/>
      <c r="D79" s="4"/>
      <c r="E79" s="4"/>
    </row>
    <row r="80">
      <c r="A80" s="3">
        <v>35.0</v>
      </c>
      <c r="B80" s="4"/>
      <c r="C80" s="4"/>
      <c r="D80" s="4"/>
      <c r="E80" s="4"/>
    </row>
    <row r="81">
      <c r="A81" s="3">
        <v>36.0</v>
      </c>
      <c r="B81" s="4"/>
      <c r="C81" s="4"/>
      <c r="D81" s="4"/>
      <c r="E81" s="4"/>
    </row>
    <row r="82">
      <c r="A82" s="3">
        <v>37.0</v>
      </c>
      <c r="B82" s="4"/>
      <c r="C82" s="4"/>
      <c r="D82" s="4"/>
      <c r="E82" s="4"/>
    </row>
    <row r="83">
      <c r="A83" s="3">
        <v>38.0</v>
      </c>
      <c r="B83" s="4"/>
      <c r="C83" s="4"/>
      <c r="D83" s="4"/>
      <c r="E83" s="4"/>
    </row>
    <row r="84">
      <c r="A84" s="3">
        <v>39.0</v>
      </c>
      <c r="B84" s="4"/>
      <c r="C84" s="4"/>
      <c r="D84" s="4"/>
      <c r="E84" s="4"/>
    </row>
    <row r="85">
      <c r="A85" s="3">
        <v>40.0</v>
      </c>
      <c r="B85" s="4"/>
      <c r="C85" s="4"/>
      <c r="D85" s="4"/>
      <c r="E85" s="4"/>
    </row>
    <row r="86">
      <c r="A86" s="3">
        <v>41.0</v>
      </c>
      <c r="B86" s="4"/>
      <c r="C86" s="4"/>
      <c r="D86" s="4"/>
      <c r="E86" s="4"/>
    </row>
    <row r="87">
      <c r="A87" s="3">
        <v>42.0</v>
      </c>
      <c r="B87" s="4"/>
      <c r="C87" s="4"/>
      <c r="D87" s="4"/>
      <c r="E87" s="4"/>
    </row>
    <row r="88">
      <c r="A88" s="3">
        <v>43.0</v>
      </c>
      <c r="B88" s="4"/>
      <c r="C88" s="4"/>
      <c r="D88" s="4"/>
      <c r="E88" s="4"/>
    </row>
    <row r="89">
      <c r="A89" s="3">
        <v>44.0</v>
      </c>
      <c r="B89" s="4"/>
      <c r="C89" s="4"/>
      <c r="D89" s="4"/>
      <c r="E89" s="4"/>
    </row>
    <row r="90">
      <c r="A90" s="3">
        <v>45.0</v>
      </c>
      <c r="B90" s="4"/>
      <c r="C90" s="4"/>
      <c r="D90" s="4"/>
      <c r="E90" s="4"/>
    </row>
    <row r="92">
      <c r="B92" s="1" t="s">
        <v>66</v>
      </c>
      <c r="E92" s="1" t="s">
        <v>67</v>
      </c>
    </row>
    <row r="93">
      <c r="B93" s="1">
        <v>350.0</v>
      </c>
      <c r="C93" s="1">
        <v>510938.79</v>
      </c>
      <c r="E93" s="1">
        <v>802958.0</v>
      </c>
      <c r="F93" s="1">
        <v>5100.0</v>
      </c>
    </row>
    <row r="94">
      <c r="B94" s="1">
        <v>928.0</v>
      </c>
      <c r="C94" s="1">
        <v>4385.1</v>
      </c>
      <c r="E94" s="1">
        <v>802960.0</v>
      </c>
      <c r="F94" s="1">
        <v>2003343.1</v>
      </c>
    </row>
    <row r="95">
      <c r="B95" s="1">
        <v>335.0</v>
      </c>
      <c r="C95" s="1">
        <v>66162.85</v>
      </c>
      <c r="E95" s="1">
        <v>802959.0</v>
      </c>
      <c r="F95" s="1">
        <v>3365643.0</v>
      </c>
    </row>
    <row r="96">
      <c r="B96" s="1">
        <v>1041.0</v>
      </c>
      <c r="C96" s="1">
        <v>7750.0</v>
      </c>
      <c r="E96" s="1">
        <v>802962.0</v>
      </c>
      <c r="F96" s="1">
        <v>962107.0</v>
      </c>
    </row>
    <row r="97">
      <c r="B97" s="1">
        <v>43863.0</v>
      </c>
      <c r="C97" s="1">
        <v>10732.3</v>
      </c>
      <c r="E97" s="1">
        <v>802957.0</v>
      </c>
      <c r="F97" s="1">
        <v>500.0</v>
      </c>
    </row>
    <row r="98">
      <c r="B98" s="1">
        <v>351.0</v>
      </c>
      <c r="C98" s="1">
        <v>9000.0</v>
      </c>
      <c r="E98" s="1">
        <v>802965.0</v>
      </c>
      <c r="F98" s="1">
        <v>71897.0</v>
      </c>
    </row>
    <row r="99">
      <c r="B99" s="1">
        <v>8497.0</v>
      </c>
      <c r="C99" s="1">
        <v>21257.0</v>
      </c>
      <c r="E99" s="1">
        <v>802961.0</v>
      </c>
      <c r="F99" s="1">
        <v>417060.61</v>
      </c>
    </row>
    <row r="100">
      <c r="B100" s="1">
        <v>9789.0</v>
      </c>
      <c r="C100" s="1">
        <v>1201486.0</v>
      </c>
      <c r="E100" s="1">
        <v>802964.0</v>
      </c>
      <c r="F100" s="1">
        <v>175913.95</v>
      </c>
    </row>
    <row r="101">
      <c r="B101" s="1">
        <v>10345.0</v>
      </c>
      <c r="C101" s="1">
        <v>46897.1</v>
      </c>
      <c r="E101" s="1">
        <v>802963.0</v>
      </c>
      <c r="F101" s="1">
        <v>12500.0</v>
      </c>
    </row>
  </sheetData>
  <drawing r:id="rId1"/>
</worksheet>
</file>